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joelnisa/Desktop/Bachelorarbeit Joel Nisa/Excel Tables/"/>
    </mc:Choice>
  </mc:AlternateContent>
  <xr:revisionPtr revIDLastSave="0" documentId="13_ncr:1_{4239B4BE-AE6B-C741-AD3E-D4B1E7B1E7DA}" xr6:coauthVersionLast="47" xr6:coauthVersionMax="47" xr10:uidLastSave="{00000000-0000-0000-0000-000000000000}"/>
  <bookViews>
    <workbookView xWindow="0" yWindow="0" windowWidth="25600" windowHeight="16000" xr2:uid="{0C87B1AE-5DA1-E848-9E3E-79FF5FC92015}"/>
  </bookViews>
  <sheets>
    <sheet name="Fuel per Pax Calculator" sheetId="10" r:id="rId1"/>
    <sheet name="(c)" sheetId="11" r:id="rId2"/>
  </sheets>
  <externalReferences>
    <externalReference r:id="rId3"/>
  </externalReferences>
  <definedNames>
    <definedName name="a_CR">'[1]Fuel Calculation'!$X$32</definedName>
    <definedName name="a_loiter">'[1]Fuel Calculation'!$T$19</definedName>
    <definedName name="a_switch">'[1]Fuel Calculation'!$T$16</definedName>
    <definedName name="a_tropopause">'[1]Fuel Calculation'!$X$22</definedName>
    <definedName name="a0">'[1]Fuel Calculation'!$X$19</definedName>
    <definedName name="aa" comment="'a' for approximation of the Bathtub curve">'[1]Fuel Calculation'!$AI$42</definedName>
    <definedName name="B">'[1]Fuel Calculation'!$W$10</definedName>
    <definedName name="bb" comment="'b' for approximation of the Bathtub curve">'[1]Fuel Calculation'!$AI$44</definedName>
    <definedName name="c_T">'[1]Fuel Calculation'!$X$34</definedName>
    <definedName name="cc" comment="'c' for approximation of the Bathtub curve">'[1]Fuel Calculation'!$AL$42</definedName>
    <definedName name="dd" comment="'d' for approximation of the Bathtub curve">'[1]Fuel Calculation'!$AL$44</definedName>
    <definedName name="ee">'[1]Fuel Calculation'!$AO$42</definedName>
    <definedName name="ft_in_m">'[1]Fuel Calculation'!$X$24</definedName>
    <definedName name="g">'[1]Fuel Calculation'!$X$23</definedName>
    <definedName name="h_CR">'[1]Fuel Calculation'!$X$30</definedName>
    <definedName name="h_loiter">'[1]Fuel Calculation'!$T$17</definedName>
    <definedName name="h_switch">'[1]Fuel Calculation'!$T$14</definedName>
    <definedName name="h_tropopause">'[1]Fuel Calculation'!$X$20</definedName>
    <definedName name="k_1">'[1]Fuel Calculation'!$X$35</definedName>
    <definedName name="L">'[1]Fuel Calculation'!$X$18</definedName>
    <definedName name="M_CR">'[1]Fuel Calculation'!$D$37</definedName>
    <definedName name="m_F">'[1]Fuel Calculation'!$D$55</definedName>
    <definedName name="M_ffNonCruise">'[1]Fuel Calculation'!$N$35</definedName>
    <definedName name="m_FnonCruise">'[1]Fuel Calculation'!$N$36</definedName>
    <definedName name="m_Fres">'[1]Fuel Calculation'!$D$53</definedName>
    <definedName name="m_MF">'[1]Fuel Calculation'!$D$33</definedName>
    <definedName name="m_MTO">'[1]Fuel Calculation'!$D$29</definedName>
    <definedName name="m_MZF">'[1]Fuel Calculation'!$D$31</definedName>
    <definedName name="m_OE">'[1]Fuel Calculation'!$D$35</definedName>
    <definedName name="m_Pax">'[1]Fuel Calculation'!$I$31</definedName>
    <definedName name="m_PL">'[1]Fuel Calculation'!$AA$10</definedName>
    <definedName name="m_PLA">'[1]Fuel Calculation'!$C$14</definedName>
    <definedName name="m_PLB">'[1]Fuel Calculation'!$C$18</definedName>
    <definedName name="n_Pax">'[1]Fuel Calculation'!$I$29</definedName>
    <definedName name="n_PaxB">'[1]Fuel Calculation'!$X$14</definedName>
    <definedName name="n_PaxCargoFirst">'[1]Fuel Calculation'!$AB$10</definedName>
    <definedName name="n_PaxParallel">'[1]Fuel Calculation'!$AC$10</definedName>
    <definedName name="R_A">'[1]Fuel Calculation'!$F$25</definedName>
    <definedName name="R_alt">'[1]Fuel Calculation'!$I$35</definedName>
    <definedName name="R_B">'[1]Fuel Calculation'!$H$25</definedName>
    <definedName name="R_C">'[1]Fuel Calculation'!$J$25</definedName>
    <definedName name="R_loiter">'[1]Fuel Calculation'!$T$22</definedName>
    <definedName name="R_res">'[1]Fuel Calculation'!$D$49</definedName>
    <definedName name="R_resTotal">'[1]Fuel Calculation'!$T$24</definedName>
    <definedName name="Range">'Fuel per Pax Calculator'!$B$2</definedName>
    <definedName name="ResOnDist">'[1]Fuel Calculation'!$I$37</definedName>
    <definedName name="RR">'[1]Fuel Calculation'!$I$33</definedName>
    <definedName name="T_CR">'[1]Fuel Calculation'!$X$31</definedName>
    <definedName name="T_loiter">'[1]Fuel Calculation'!$T$18</definedName>
    <definedName name="t_reserve">'[1]Fuel Calculation'!$D$51</definedName>
    <definedName name="T_switch">'[1]Fuel Calculation'!$T$15</definedName>
    <definedName name="T_tropopause">'[1]Fuel Calculation'!$X$21</definedName>
    <definedName name="T0">'[1]Fuel Calculation'!$X$17</definedName>
    <definedName name="V_CR">'[1]Fuel Calculation'!$X$33</definedName>
    <definedName name="V_loiter">'[1]Fuel Calculation'!$T$21</definedName>
    <definedName name="VloiterToVcruise">'[1]Fuel Calculation'!$T$20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0" l="1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</calcChain>
</file>

<file path=xl/sharedStrings.xml><?xml version="1.0" encoding="utf-8"?>
<sst xmlns="http://schemas.openxmlformats.org/spreadsheetml/2006/main" count="80" uniqueCount="80">
  <si>
    <t>Cabin Seats</t>
  </si>
  <si>
    <t>a</t>
  </si>
  <si>
    <t>b</t>
  </si>
  <si>
    <t>d</t>
  </si>
  <si>
    <t>c</t>
  </si>
  <si>
    <t>Aircraft Type</t>
  </si>
  <si>
    <t>Airbus A220-300</t>
  </si>
  <si>
    <t>Airbus A319</t>
  </si>
  <si>
    <t>Airbus A320</t>
  </si>
  <si>
    <t>Airbus A320neo</t>
  </si>
  <si>
    <t>Airbus A321</t>
  </si>
  <si>
    <t>Airbus A321neo</t>
  </si>
  <si>
    <t>Airbus A330-200</t>
  </si>
  <si>
    <t>Airbus A330-300</t>
  </si>
  <si>
    <t>Airbus A330-900</t>
  </si>
  <si>
    <t>Airbus A350-900</t>
  </si>
  <si>
    <t>Airbus A380-800</t>
  </si>
  <si>
    <t>Boeing 717-200</t>
  </si>
  <si>
    <t>Boeing 737 Max 8</t>
  </si>
  <si>
    <t>Boeing 737 MAX 9</t>
  </si>
  <si>
    <t>Boeing 737-300</t>
  </si>
  <si>
    <t>Boeing 737-400</t>
  </si>
  <si>
    <t>Boeing 737-500</t>
  </si>
  <si>
    <t>Boeing 737-700</t>
  </si>
  <si>
    <t>Boeing 737-800</t>
  </si>
  <si>
    <t>Boeing 737-900</t>
  </si>
  <si>
    <t>Boeing 747-400</t>
  </si>
  <si>
    <t>Boeing 757-200</t>
  </si>
  <si>
    <t>Boeing 767-300</t>
  </si>
  <si>
    <t>Boeing 777-200</t>
  </si>
  <si>
    <t>Boeing 777-200ER</t>
  </si>
  <si>
    <t>Boeing 777-300ER</t>
  </si>
  <si>
    <t>Boeing 787-8</t>
  </si>
  <si>
    <t>Boeing 787-9</t>
  </si>
  <si>
    <t>Boeing MD-80</t>
  </si>
  <si>
    <t>Bombardier CRJ100</t>
  </si>
  <si>
    <t>Bombardier CRJ200</t>
  </si>
  <si>
    <t>Bombardier CRJ700</t>
  </si>
  <si>
    <t>Bombardier CRJ900</t>
  </si>
  <si>
    <t>Bombardier CRJ1000</t>
  </si>
  <si>
    <t>De Havilland Canada Dash 8 Q100</t>
  </si>
  <si>
    <t xml:space="preserve">De Havilland Canada Dash 8 Q300 </t>
  </si>
  <si>
    <t>De Havilland Canada Dash 8 Q400</t>
  </si>
  <si>
    <t>Embraer E170</t>
  </si>
  <si>
    <t>Embraer E175</t>
  </si>
  <si>
    <t>Embraer E190</t>
  </si>
  <si>
    <t>Embraer E195</t>
  </si>
  <si>
    <t>Embraer E195-E2</t>
  </si>
  <si>
    <t>Embraer ERJ-145</t>
  </si>
  <si>
    <t>Fokker 100</t>
  </si>
  <si>
    <t>Max. Payload (kg)</t>
  </si>
  <si>
    <t>Range A (km)</t>
  </si>
  <si>
    <t>Range B (km)</t>
  </si>
  <si>
    <t>Payload, B (kg)</t>
  </si>
  <si>
    <t>Range C (km)</t>
  </si>
  <si>
    <t>MTOM (kg)</t>
  </si>
  <si>
    <t>MZFM (kg)</t>
  </si>
  <si>
    <t>e</t>
  </si>
  <si>
    <t>Desired stage length</t>
  </si>
  <si>
    <t>(km)</t>
  </si>
  <si>
    <t>Total Fuel per Passenger (kg/Pax)</t>
  </si>
  <si>
    <t>https://www.gnu.org/licenses</t>
  </si>
  <si>
    <t>See the GNU General Public License for more details.</t>
  </si>
  <si>
    <t>MERCHANTABILITY or FITNESS FOR A PARTICULAR PURPOSE.</t>
  </si>
  <si>
    <t>but WITHOUT ANY WARRANTY; without even the implied warranty of</t>
  </si>
  <si>
    <t>The spreadsheet is distributed in the hope that it will be useful,</t>
  </si>
  <si>
    <t>the Free Software Foundation, License Version 3.</t>
  </si>
  <si>
    <t>under the terms of the GNU General Public License as published by</t>
  </si>
  <si>
    <t>is free software: you can redistribute it and/or modify it</t>
  </si>
  <si>
    <t>The spreadsheet for the project</t>
  </si>
  <si>
    <t>Joel Nisa</t>
  </si>
  <si>
    <t>Copyright © 2025</t>
  </si>
  <si>
    <t>Sukhoi Superjet 100</t>
  </si>
  <si>
    <t>ATR 42</t>
  </si>
  <si>
    <t>ATR 72</t>
  </si>
  <si>
    <t>Beechcraft 1900D</t>
  </si>
  <si>
    <t xml:space="preserve">De Havilland Canada Twin Otter </t>
  </si>
  <si>
    <t>Embraer EMB-120 Brasilia</t>
  </si>
  <si>
    <t>Saab 340</t>
  </si>
  <si>
    <t>Fuel Consumption of the 50 Most Used Passenger Aircraft as a Function of Flight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</si>
</sst>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sz val="11"/>
      <color theme="1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b/>
      <sz val="10"/>
      <color theme="1"/>
      <name val="Arial"/>
      <family val="2"/>
    </font>
    <font>
      <sz val="11"/>
      <color theme="1"/>
      <name val="Aptos Narrow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1"/>
      <name val="Aptos Narrow"/>
      <family val="2"/>
      <scheme val="minor"/>
    </font>
    <font>
      <sz val="12"/>
      <color theme="1"/>
      <name val="Aptos Narrow"/>
      <family val="2"/>
      <scheme val="minor"/>
    </font>
    <font>
      <u/>
      <sz val="12"/>
      <color theme="1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medium">
        <color theme="1"/>
      </bottom>
      <diagonal/>
    </border>
    <border>
      <left style="thin">
        <color theme="0" tint="-0.14999847407452621"/>
      </left>
      <right style="thin">
        <color theme="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/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</cellStyleXfs>
  <cellXfs count="25">
    <xf numFmtId="0" fontId="0" fillId="0" borderId="0" xfId="0"/>
    <xf numFmtId="0" fontId="0" fillId="4" borderId="7" xfId="0" applyFill="1" applyBorder="1"/>
    <xf numFmtId="2" fontId="0" fillId="0" borderId="1" xfId="0" applyNumberFormat="1" applyBorder="1" applyAlignment="1">
      <alignment horizontal="right"/>
    </xf>
    <xf numFmtId="2" fontId="0" fillId="0" borderId="0" xfId="0" applyNumberFormat="1"/>
    <xf numFmtId="0" fontId="3" fillId="0" borderId="0" xfId="2"/>
    <xf numFmtId="0" fontId="5" fillId="0" borderId="0" xfId="3" applyFont="1" applyAlignment="1" applyProtection="1"/>
    <xf numFmtId="0" fontId="6" fillId="0" borderId="0" xfId="2" applyFont="1"/>
    <xf numFmtId="0" fontId="7" fillId="5" borderId="0" xfId="4" applyFill="1"/>
    <xf numFmtId="0" fontId="9" fillId="5" borderId="0" xfId="5" applyFont="1" applyFill="1" applyAlignment="1" applyProtection="1"/>
    <xf numFmtId="0" fontId="10" fillId="5" borderId="0" xfId="4" applyFont="1" applyFill="1"/>
    <xf numFmtId="0" fontId="11" fillId="5" borderId="0" xfId="4" applyFont="1" applyFill="1"/>
    <xf numFmtId="0" fontId="12" fillId="5" borderId="0" xfId="4" applyFont="1" applyFill="1"/>
    <xf numFmtId="0" fontId="13" fillId="3" borderId="6" xfId="0" applyFont="1" applyFill="1" applyBorder="1"/>
    <xf numFmtId="0" fontId="13" fillId="0" borderId="0" xfId="0" applyFont="1"/>
    <xf numFmtId="0" fontId="13" fillId="3" borderId="4" xfId="0" applyFont="1" applyFill="1" applyBorder="1"/>
    <xf numFmtId="0" fontId="0" fillId="2" borderId="0" xfId="0" applyFill="1"/>
    <xf numFmtId="0" fontId="2" fillId="2" borderId="0" xfId="0" applyFont="1" applyFill="1" applyAlignment="1">
      <alignment horizontal="center"/>
    </xf>
    <xf numFmtId="0" fontId="0" fillId="2" borderId="2" xfId="0" applyFill="1" applyBorder="1"/>
    <xf numFmtId="0" fontId="13" fillId="0" borderId="1" xfId="0" applyFont="1" applyBorder="1"/>
    <xf numFmtId="0" fontId="2" fillId="2" borderId="0" xfId="1" applyFont="1" applyFill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</cellXfs>
  <cellStyles count="7">
    <cellStyle name="Hipervínculo" xfId="3" builtinId="8"/>
    <cellStyle name="Hyperlink 2" xfId="5" xr:uid="{122B9249-6AC9-1642-8325-4DC3468D4B5C}"/>
    <cellStyle name="Hyperlink 3" xfId="6" xr:uid="{15D5979F-1AB0-4243-B85E-8B0947C4FB5F}"/>
    <cellStyle name="Normal" xfId="0" builtinId="0"/>
    <cellStyle name="Normal 2" xfId="2" xr:uid="{DB5A70D4-18E9-B944-9256-52B979616728}"/>
    <cellStyle name="Standard 2" xfId="1" xr:uid="{5F340B5F-9898-9B43-BEE1-6DA3FC24AC24}"/>
    <cellStyle name="Standard 2 2" xfId="4" xr:uid="{6F080848-B3AC-4045-AD37-A0E82FEABB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2</xdr:row>
      <xdr:rowOff>180975</xdr:rowOff>
    </xdr:from>
    <xdr:ext cx="2495550" cy="809625"/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66581D73-645C-5046-93FE-7B955F4522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36575"/>
          <a:ext cx="24955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joelnisa/Desktop/HAW/Bachelorarbeit/PART%203/A:C%20TABLES/Airbus%20A220-300.xlsm" TargetMode="External"/><Relationship Id="rId1" Type="http://schemas.openxmlformats.org/officeDocument/2006/relationships/externalLinkPath" Target="/Users/joelnisa/Desktop/HAW/Bachelorarbeit/PART%203/A:C%20TABLES/Airbus%20A220-30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uel Calculation"/>
    </sheetNames>
    <sheetDataSet>
      <sheetData sheetId="0">
        <row r="10">
          <cell r="W10">
            <v>23480.763066215746</v>
          </cell>
          <cell r="AA10">
            <v>708.59027777777828</v>
          </cell>
          <cell r="AB10">
            <v>7.4588450292397717</v>
          </cell>
          <cell r="AC10">
            <v>6.9130758807588037</v>
          </cell>
        </row>
        <row r="14">
          <cell r="C14">
            <v>12300</v>
          </cell>
          <cell r="T14">
            <v>25000</v>
          </cell>
          <cell r="X14">
            <v>63.541463414634151</v>
          </cell>
        </row>
        <row r="15">
          <cell r="T15">
            <v>238.61967499999997</v>
          </cell>
        </row>
        <row r="16">
          <cell r="T16">
            <v>309.66562599526992</v>
          </cell>
        </row>
        <row r="17">
          <cell r="T17">
            <v>1500</v>
          </cell>
          <cell r="X17">
            <v>288.14999999999998</v>
          </cell>
        </row>
        <row r="18">
          <cell r="C18">
            <v>6513</v>
          </cell>
          <cell r="T18">
            <v>285.1781805</v>
          </cell>
          <cell r="X18">
            <v>1.9812129999999999E-3</v>
          </cell>
        </row>
        <row r="19">
          <cell r="T19">
            <v>338.53067076615457</v>
          </cell>
          <cell r="X19">
            <v>340.29</v>
          </cell>
        </row>
        <row r="20">
          <cell r="T20">
            <v>0.7</v>
          </cell>
          <cell r="X20">
            <v>36089</v>
          </cell>
        </row>
        <row r="21">
          <cell r="T21">
            <v>177.7480693212849</v>
          </cell>
          <cell r="X21">
            <v>216.65</v>
          </cell>
        </row>
        <row r="22">
          <cell r="T22">
            <v>319.94652477831283</v>
          </cell>
          <cell r="X22">
            <v>295.07</v>
          </cell>
        </row>
        <row r="23">
          <cell r="X23">
            <v>9.81</v>
          </cell>
        </row>
        <row r="24">
          <cell r="T24">
            <v>1095.3465247783129</v>
          </cell>
          <cell r="X24">
            <v>0.30480000000000002</v>
          </cell>
        </row>
        <row r="25">
          <cell r="F25">
            <v>3889</v>
          </cell>
          <cell r="H25">
            <v>6945</v>
          </cell>
          <cell r="J25">
            <v>8241</v>
          </cell>
        </row>
        <row r="29">
          <cell r="D29">
            <v>63730</v>
          </cell>
          <cell r="I29">
            <v>120</v>
          </cell>
        </row>
        <row r="30">
          <cell r="X30">
            <v>39000</v>
          </cell>
        </row>
        <row r="31">
          <cell r="D31">
            <v>52617</v>
          </cell>
          <cell r="I31">
            <v>95</v>
          </cell>
          <cell r="X31">
            <v>216.65</v>
          </cell>
        </row>
        <row r="32">
          <cell r="X32">
            <v>295.06603548489369</v>
          </cell>
        </row>
        <row r="33">
          <cell r="D33">
            <v>16900</v>
          </cell>
          <cell r="I33">
            <v>8100</v>
          </cell>
          <cell r="X33">
            <v>241.95739999999998</v>
          </cell>
        </row>
        <row r="34">
          <cell r="X34">
            <v>1.5999999999999999E-5</v>
          </cell>
        </row>
        <row r="35">
          <cell r="D35">
            <v>40317</v>
          </cell>
          <cell r="I35">
            <v>370.4</v>
          </cell>
          <cell r="N35">
            <v>0.97150954969538572</v>
          </cell>
          <cell r="X35">
            <v>1</v>
          </cell>
        </row>
        <row r="36">
          <cell r="N36">
            <v>1650.3261511744759</v>
          </cell>
        </row>
        <row r="37">
          <cell r="D37">
            <v>0.82</v>
          </cell>
          <cell r="I37">
            <v>0.05</v>
          </cell>
        </row>
        <row r="42">
          <cell r="AI42">
            <v>1329.7502431234388</v>
          </cell>
          <cell r="AL42">
            <v>8236.4232512333365</v>
          </cell>
          <cell r="AO42">
            <v>-1.1014081993505377E-4</v>
          </cell>
        </row>
        <row r="44">
          <cell r="AI44">
            <v>3279.5851197062025</v>
          </cell>
          <cell r="AL44">
            <v>1.2654601184453378</v>
          </cell>
        </row>
        <row r="49">
          <cell r="D49">
            <v>775.4</v>
          </cell>
        </row>
        <row r="51">
          <cell r="D51">
            <v>30</v>
          </cell>
        </row>
        <row r="53">
          <cell r="D53">
            <v>2057.3773163670098</v>
          </cell>
        </row>
        <row r="55">
          <cell r="D55">
            <v>14842.622683632988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49D33-60C6-CB4C-B247-57E5FD487072}">
  <dimension ref="A1:Q56"/>
  <sheetViews>
    <sheetView tabSelected="1" topLeftCell="A3" zoomScale="56" zoomScaleNormal="56" workbookViewId="0">
      <selection activeCell="T25" sqref="T25"/>
    </sheetView>
  </sheetViews>
  <sheetFormatPr baseColWidth="10" defaultRowHeight="16" x14ac:dyDescent="0.2"/>
  <cols>
    <col min="1" max="1" width="30" customWidth="1"/>
    <col min="15" max="15" width="17.33203125" customWidth="1"/>
  </cols>
  <sheetData>
    <row r="1" spans="1:17" x14ac:dyDescent="0.2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7" x14ac:dyDescent="0.2">
      <c r="A2" s="16" t="s">
        <v>58</v>
      </c>
      <c r="B2" s="1">
        <v>2000</v>
      </c>
      <c r="C2" s="15" t="s">
        <v>59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7" ht="17" thickBo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Q3" s="3"/>
    </row>
    <row r="4" spans="1:17" ht="20" customHeight="1" x14ac:dyDescent="0.2">
      <c r="A4" s="23" t="s">
        <v>5</v>
      </c>
      <c r="B4" s="19" t="s">
        <v>50</v>
      </c>
      <c r="C4" s="19" t="s">
        <v>53</v>
      </c>
      <c r="D4" s="19" t="s">
        <v>51</v>
      </c>
      <c r="E4" s="19" t="s">
        <v>52</v>
      </c>
      <c r="F4" s="19" t="s">
        <v>54</v>
      </c>
      <c r="G4" s="19" t="s">
        <v>55</v>
      </c>
      <c r="H4" s="19" t="s">
        <v>56</v>
      </c>
      <c r="I4" s="19" t="s">
        <v>0</v>
      </c>
      <c r="J4" s="21" t="s">
        <v>1</v>
      </c>
      <c r="K4" s="19" t="s">
        <v>2</v>
      </c>
      <c r="L4" s="19" t="s">
        <v>4</v>
      </c>
      <c r="M4" s="19" t="s">
        <v>3</v>
      </c>
      <c r="N4" s="19" t="s">
        <v>57</v>
      </c>
      <c r="O4" s="21" t="s">
        <v>60</v>
      </c>
    </row>
    <row r="5" spans="1:17" ht="23" customHeight="1" thickBot="1" x14ac:dyDescent="0.25">
      <c r="A5" s="24"/>
      <c r="B5" s="20"/>
      <c r="C5" s="20"/>
      <c r="D5" s="20"/>
      <c r="E5" s="20"/>
      <c r="F5" s="20"/>
      <c r="G5" s="20"/>
      <c r="H5" s="20"/>
      <c r="I5" s="20"/>
      <c r="J5" s="22"/>
      <c r="K5" s="20"/>
      <c r="L5" s="20"/>
      <c r="M5" s="20"/>
      <c r="N5" s="20"/>
      <c r="O5" s="22"/>
    </row>
    <row r="6" spans="1:17" x14ac:dyDescent="0.2">
      <c r="A6" s="12" t="s">
        <v>6</v>
      </c>
      <c r="B6" s="13">
        <v>12300</v>
      </c>
      <c r="C6" s="13">
        <v>6513</v>
      </c>
      <c r="D6" s="13">
        <v>3889</v>
      </c>
      <c r="E6" s="13">
        <v>6945</v>
      </c>
      <c r="F6" s="13">
        <v>8241</v>
      </c>
      <c r="G6" s="13">
        <v>67585</v>
      </c>
      <c r="H6" s="13">
        <v>55792</v>
      </c>
      <c r="I6" s="13">
        <v>140</v>
      </c>
      <c r="J6" s="18">
        <v>1348.1203093703512</v>
      </c>
      <c r="K6" s="13">
        <v>3337.4977073091554</v>
      </c>
      <c r="L6" s="13">
        <v>8233.7648857472286</v>
      </c>
      <c r="M6" s="13">
        <v>1.1375416418013176</v>
      </c>
      <c r="N6" s="13">
        <v>-7.4186495596993373E-5</v>
      </c>
      <c r="O6" s="2">
        <f>IF(Range&lt;F6, (J6/Range+K6/(L6-Range)+M6+N6*Range)*Range/100, "Out of range")</f>
        <v>43.972383565640449</v>
      </c>
    </row>
    <row r="7" spans="1:17" x14ac:dyDescent="0.2">
      <c r="A7" s="14" t="s">
        <v>7</v>
      </c>
      <c r="B7" s="13">
        <v>17400</v>
      </c>
      <c r="C7" s="13">
        <v>15600</v>
      </c>
      <c r="D7" s="13">
        <v>4630</v>
      </c>
      <c r="E7" s="13">
        <v>5413</v>
      </c>
      <c r="F7" s="13">
        <v>7300</v>
      </c>
      <c r="G7" s="13">
        <v>75500</v>
      </c>
      <c r="H7" s="13">
        <v>58500</v>
      </c>
      <c r="I7" s="13">
        <v>134</v>
      </c>
      <c r="J7" s="18">
        <v>1113.7540633491287</v>
      </c>
      <c r="K7" s="13">
        <v>2519.3687360024401</v>
      </c>
      <c r="L7" s="13">
        <v>7297.1997289643959</v>
      </c>
      <c r="M7" s="13">
        <v>2.3205991936728769</v>
      </c>
      <c r="N7" s="13">
        <v>-3.0730894747533891E-4</v>
      </c>
      <c r="O7" s="2">
        <f t="shared" ref="O7:O56" si="0">IF(Range&lt;F7, (J7/Range+K7/(L7-Range)+M7+N7*Range)*Range/100, "Out of range")</f>
        <v>54.769244176869897</v>
      </c>
    </row>
    <row r="8" spans="1:17" x14ac:dyDescent="0.2">
      <c r="A8" s="14" t="s">
        <v>8</v>
      </c>
      <c r="B8" s="13">
        <v>19750</v>
      </c>
      <c r="C8" s="13">
        <v>16125</v>
      </c>
      <c r="D8" s="13">
        <v>3882</v>
      </c>
      <c r="E8" s="13">
        <v>5200</v>
      </c>
      <c r="F8" s="13">
        <v>6800</v>
      </c>
      <c r="G8" s="13">
        <v>78000</v>
      </c>
      <c r="H8" s="13">
        <v>62500</v>
      </c>
      <c r="I8" s="13">
        <v>150</v>
      </c>
      <c r="J8" s="18">
        <v>1089.0500262718474</v>
      </c>
      <c r="K8" s="13">
        <v>2243.8035412070149</v>
      </c>
      <c r="L8" s="13">
        <v>6797.3902824339566</v>
      </c>
      <c r="M8" s="13">
        <v>2.0668814023102349</v>
      </c>
      <c r="N8" s="13">
        <v>-2.9666424354021591E-4</v>
      </c>
      <c r="O8" s="2">
        <f t="shared" si="0"/>
        <v>49.715825821420957</v>
      </c>
    </row>
    <row r="9" spans="1:17" x14ac:dyDescent="0.2">
      <c r="A9" s="14" t="s">
        <v>9</v>
      </c>
      <c r="B9" s="13">
        <v>19250</v>
      </c>
      <c r="C9" s="13">
        <v>15150</v>
      </c>
      <c r="D9" s="13">
        <v>4528</v>
      </c>
      <c r="E9" s="13">
        <v>6315</v>
      </c>
      <c r="F9" s="13">
        <v>7900</v>
      </c>
      <c r="G9" s="13">
        <v>79000</v>
      </c>
      <c r="H9" s="13">
        <v>62800</v>
      </c>
      <c r="I9" s="13">
        <v>165</v>
      </c>
      <c r="J9" s="18">
        <v>999.19629804181898</v>
      </c>
      <c r="K9" s="13">
        <v>2219.5522652937211</v>
      </c>
      <c r="L9" s="13">
        <v>7898.355271952807</v>
      </c>
      <c r="M9" s="13">
        <v>1.7468686859346543</v>
      </c>
      <c r="N9" s="13">
        <v>-2.1736904614341133E-4</v>
      </c>
      <c r="O9" s="2">
        <f t="shared" si="0"/>
        <v>43.760578842479674</v>
      </c>
    </row>
    <row r="10" spans="1:17" x14ac:dyDescent="0.2">
      <c r="A10" s="14" t="s">
        <v>10</v>
      </c>
      <c r="B10" s="13">
        <v>24242</v>
      </c>
      <c r="C10" s="13">
        <v>20152</v>
      </c>
      <c r="D10" s="13">
        <v>4215</v>
      </c>
      <c r="E10" s="13">
        <v>5460</v>
      </c>
      <c r="F10" s="13">
        <v>7500</v>
      </c>
      <c r="G10" s="13">
        <v>93500</v>
      </c>
      <c r="H10" s="13">
        <v>77800</v>
      </c>
      <c r="I10" s="13">
        <v>185</v>
      </c>
      <c r="J10" s="18">
        <v>1156.7369563671498</v>
      </c>
      <c r="K10" s="13">
        <v>2235.4615573694573</v>
      </c>
      <c r="L10" s="13">
        <v>7500.2314737084471</v>
      </c>
      <c r="M10" s="13">
        <v>1.4289594536082426</v>
      </c>
      <c r="N10" s="13">
        <v>-1.9862944838755815E-4</v>
      </c>
      <c r="O10" s="2">
        <f t="shared" si="0"/>
        <v>40.329989716355051</v>
      </c>
    </row>
    <row r="11" spans="1:17" x14ac:dyDescent="0.2">
      <c r="A11" s="14" t="s">
        <v>11</v>
      </c>
      <c r="B11" s="13">
        <v>23950</v>
      </c>
      <c r="C11" s="13">
        <v>21350</v>
      </c>
      <c r="D11" s="13">
        <v>5649</v>
      </c>
      <c r="E11" s="13">
        <v>6482</v>
      </c>
      <c r="F11" s="13">
        <v>8500</v>
      </c>
      <c r="G11" s="13">
        <v>97000</v>
      </c>
      <c r="H11" s="13">
        <v>73300</v>
      </c>
      <c r="I11" s="13">
        <v>206</v>
      </c>
      <c r="J11" s="18">
        <v>920.13419477930029</v>
      </c>
      <c r="K11" s="13">
        <v>2444.5070513384085</v>
      </c>
      <c r="L11" s="13">
        <v>8498.7437759768236</v>
      </c>
      <c r="M11" s="13">
        <v>1.7571425834004604</v>
      </c>
      <c r="N11" s="13">
        <v>-2.0128578406985328E-4</v>
      </c>
      <c r="O11" s="2">
        <f t="shared" si="0"/>
        <v>43.815776348054399</v>
      </c>
    </row>
    <row r="12" spans="1:17" x14ac:dyDescent="0.2">
      <c r="A12" s="14" t="s">
        <v>12</v>
      </c>
      <c r="B12" s="13">
        <v>45813</v>
      </c>
      <c r="C12" s="13">
        <v>6350</v>
      </c>
      <c r="D12" s="13">
        <v>8584</v>
      </c>
      <c r="E12" s="13">
        <v>16455</v>
      </c>
      <c r="F12" s="13">
        <v>17000</v>
      </c>
      <c r="G12" s="13">
        <v>242000</v>
      </c>
      <c r="H12" s="13">
        <v>170000</v>
      </c>
      <c r="I12" s="13">
        <v>246</v>
      </c>
      <c r="J12" s="18">
        <v>2062.1495864069684</v>
      </c>
      <c r="K12" s="13">
        <v>4583.8072789771722</v>
      </c>
      <c r="L12" s="13">
        <v>16995.122343809784</v>
      </c>
      <c r="M12" s="13">
        <v>2.7921393139874509</v>
      </c>
      <c r="N12" s="13">
        <v>-7.4673332705041748E-5</v>
      </c>
      <c r="O12" s="2">
        <f t="shared" si="0"/>
        <v>79.591079919471028</v>
      </c>
    </row>
    <row r="13" spans="1:17" x14ac:dyDescent="0.2">
      <c r="A13" s="14" t="s">
        <v>13</v>
      </c>
      <c r="B13" s="13">
        <v>45359</v>
      </c>
      <c r="C13" s="13">
        <v>34927</v>
      </c>
      <c r="D13" s="13">
        <v>7723</v>
      </c>
      <c r="E13" s="13">
        <v>10038</v>
      </c>
      <c r="F13" s="13">
        <v>16500</v>
      </c>
      <c r="G13" s="13">
        <v>242000</v>
      </c>
      <c r="H13" s="13">
        <v>175000</v>
      </c>
      <c r="I13" s="13">
        <v>300</v>
      </c>
      <c r="J13" s="18">
        <v>1571.7458537835557</v>
      </c>
      <c r="K13" s="13">
        <v>7785.7973829127332</v>
      </c>
      <c r="L13" s="13">
        <v>16501.83931111735</v>
      </c>
      <c r="M13" s="13">
        <v>2.407118447111527</v>
      </c>
      <c r="N13" s="13">
        <v>-1.4955813618242771E-4</v>
      </c>
      <c r="O13" s="2">
        <f t="shared" si="0"/>
        <v>68.615170842744021</v>
      </c>
    </row>
    <row r="14" spans="1:17" x14ac:dyDescent="0.2">
      <c r="A14" s="14" t="s">
        <v>14</v>
      </c>
      <c r="B14" s="13">
        <v>45813</v>
      </c>
      <c r="C14" s="13">
        <v>5000</v>
      </c>
      <c r="D14" s="13">
        <v>7723</v>
      </c>
      <c r="E14" s="13">
        <v>17372</v>
      </c>
      <c r="F14" s="13">
        <v>18000</v>
      </c>
      <c r="G14" s="13">
        <v>242000</v>
      </c>
      <c r="H14" s="13">
        <v>181000</v>
      </c>
      <c r="I14" s="13">
        <v>300</v>
      </c>
      <c r="J14" s="18">
        <v>1945.7528556774132</v>
      </c>
      <c r="K14" s="13">
        <v>6123.7284965948174</v>
      </c>
      <c r="L14" s="13">
        <v>17999.276503498029</v>
      </c>
      <c r="M14" s="13">
        <v>1.6970171219787669</v>
      </c>
      <c r="N14" s="13">
        <v>-3.4291481371840067E-5</v>
      </c>
      <c r="O14" s="2">
        <f t="shared" si="0"/>
        <v>59.681218510383125</v>
      </c>
    </row>
    <row r="15" spans="1:17" x14ac:dyDescent="0.2">
      <c r="A15" s="14" t="s">
        <v>15</v>
      </c>
      <c r="B15" s="13">
        <v>53700</v>
      </c>
      <c r="C15" s="13">
        <v>24800</v>
      </c>
      <c r="D15" s="13">
        <v>10797</v>
      </c>
      <c r="E15" s="13">
        <v>15890</v>
      </c>
      <c r="F15" s="13">
        <v>18000</v>
      </c>
      <c r="G15" s="13">
        <v>280000</v>
      </c>
      <c r="H15" s="13">
        <v>195700</v>
      </c>
      <c r="I15" s="13">
        <v>315</v>
      </c>
      <c r="J15" s="18">
        <v>1629.3861261500062</v>
      </c>
      <c r="K15" s="13">
        <v>4438.5004756764483</v>
      </c>
      <c r="L15" s="13">
        <v>17994.372976109189</v>
      </c>
      <c r="M15" s="13">
        <v>2.4089196712958807</v>
      </c>
      <c r="N15" s="13">
        <v>-1.0763123796417853E-4</v>
      </c>
      <c r="O15" s="2">
        <f t="shared" si="0"/>
        <v>65.717082664612633</v>
      </c>
    </row>
    <row r="16" spans="1:17" x14ac:dyDescent="0.2">
      <c r="A16" s="14" t="s">
        <v>16</v>
      </c>
      <c r="B16" s="13">
        <v>83571</v>
      </c>
      <c r="C16" s="13">
        <v>34286</v>
      </c>
      <c r="D16" s="13">
        <v>12131</v>
      </c>
      <c r="E16" s="13">
        <v>16298</v>
      </c>
      <c r="F16" s="13">
        <v>17900</v>
      </c>
      <c r="G16" s="13">
        <v>575000</v>
      </c>
      <c r="H16" s="13">
        <v>369000</v>
      </c>
      <c r="I16" s="13">
        <v>555</v>
      </c>
      <c r="J16" s="18">
        <v>1726.0070519554838</v>
      </c>
      <c r="K16" s="13">
        <v>5481.7084628144721</v>
      </c>
      <c r="L16" s="13">
        <v>17893.625393838542</v>
      </c>
      <c r="M16" s="13">
        <v>3.0212949365578403</v>
      </c>
      <c r="N16" s="13">
        <v>-1.2835794672391539E-4</v>
      </c>
      <c r="O16" s="2">
        <f t="shared" si="0"/>
        <v>79.449647687795519</v>
      </c>
    </row>
    <row r="17" spans="1:15" x14ac:dyDescent="0.2">
      <c r="A17" s="14" t="s">
        <v>73</v>
      </c>
      <c r="B17" s="13">
        <v>5045</v>
      </c>
      <c r="C17" s="13">
        <v>2455</v>
      </c>
      <c r="D17" s="13">
        <v>969</v>
      </c>
      <c r="E17" s="13">
        <v>3034</v>
      </c>
      <c r="F17" s="13">
        <v>3241</v>
      </c>
      <c r="G17" s="13">
        <v>18600</v>
      </c>
      <c r="H17" s="13">
        <v>16700</v>
      </c>
      <c r="I17" s="13">
        <v>48</v>
      </c>
      <c r="J17" s="18">
        <v>1398.6314799419185</v>
      </c>
      <c r="K17" s="13">
        <v>78.226542239660219</v>
      </c>
      <c r="L17" s="13">
        <v>3128.5544642549357</v>
      </c>
      <c r="M17" s="13">
        <v>-0.6093329129369035</v>
      </c>
      <c r="N17" s="13">
        <v>1.5016306890310107E-3</v>
      </c>
      <c r="O17" s="2">
        <f t="shared" si="0"/>
        <v>63.251198094154162</v>
      </c>
    </row>
    <row r="18" spans="1:15" x14ac:dyDescent="0.2">
      <c r="A18" s="14" t="s">
        <v>74</v>
      </c>
      <c r="B18" s="13">
        <v>7000</v>
      </c>
      <c r="C18" s="13">
        <v>4000</v>
      </c>
      <c r="D18" s="13">
        <v>926</v>
      </c>
      <c r="E18" s="13">
        <v>3087</v>
      </c>
      <c r="F18" s="13">
        <v>3426</v>
      </c>
      <c r="G18" s="13">
        <v>22500</v>
      </c>
      <c r="H18" s="13">
        <v>20500</v>
      </c>
      <c r="I18" s="13">
        <v>70</v>
      </c>
      <c r="J18" s="18">
        <v>1021.1954578976655</v>
      </c>
      <c r="K18" s="13">
        <v>213.72664605856451</v>
      </c>
      <c r="L18" s="13">
        <v>3339.1496917265863</v>
      </c>
      <c r="M18" s="13">
        <v>-0.16215987251762792</v>
      </c>
      <c r="N18" s="13">
        <v>8.9198958292616105E-4</v>
      </c>
      <c r="O18" s="2">
        <f t="shared" si="0"/>
        <v>45.840315881710154</v>
      </c>
    </row>
    <row r="19" spans="1:15" x14ac:dyDescent="0.2">
      <c r="A19" s="14" t="s">
        <v>75</v>
      </c>
      <c r="B19" s="13">
        <v>2189</v>
      </c>
      <c r="C19" s="13">
        <v>1896</v>
      </c>
      <c r="D19" s="13">
        <v>256</v>
      </c>
      <c r="E19" s="13">
        <v>707</v>
      </c>
      <c r="F19" s="13">
        <v>2306</v>
      </c>
      <c r="G19" s="13">
        <v>7764</v>
      </c>
      <c r="H19" s="13">
        <v>7120</v>
      </c>
      <c r="I19" s="13">
        <v>19</v>
      </c>
      <c r="J19" s="18">
        <v>1307.7589956793715</v>
      </c>
      <c r="K19" s="13">
        <v>230.60772283533689</v>
      </c>
      <c r="L19" s="13">
        <v>2377.147104246505</v>
      </c>
      <c r="M19" s="13">
        <v>-9.5291414766807636E-2</v>
      </c>
      <c r="N19" s="13">
        <v>2.6149518650810228E-3</v>
      </c>
      <c r="O19" s="2">
        <f t="shared" si="0"/>
        <v>127.99889597316761</v>
      </c>
    </row>
    <row r="20" spans="1:15" x14ac:dyDescent="0.2">
      <c r="A20" s="14" t="s">
        <v>17</v>
      </c>
      <c r="B20" s="13">
        <v>12020</v>
      </c>
      <c r="C20" s="13">
        <v>8431</v>
      </c>
      <c r="D20" s="13">
        <v>2185</v>
      </c>
      <c r="E20" s="13">
        <v>3704</v>
      </c>
      <c r="F20" s="13">
        <v>4630</v>
      </c>
      <c r="G20" s="13">
        <v>49895</v>
      </c>
      <c r="H20" s="13">
        <v>42638</v>
      </c>
      <c r="I20" s="13">
        <v>106</v>
      </c>
      <c r="J20" s="18">
        <v>1196.8293854926515</v>
      </c>
      <c r="K20" s="13">
        <v>1957.9111979663467</v>
      </c>
      <c r="L20" s="13">
        <v>4626.6298982094886</v>
      </c>
      <c r="M20" s="13">
        <v>1.3289356293143453</v>
      </c>
      <c r="N20" s="13">
        <v>-2.8188314918106537E-4</v>
      </c>
      <c r="O20" s="2">
        <f t="shared" si="0"/>
        <v>42.179842444570532</v>
      </c>
    </row>
    <row r="21" spans="1:15" x14ac:dyDescent="0.2">
      <c r="A21" s="14" t="s">
        <v>18</v>
      </c>
      <c r="B21" s="13">
        <v>20930</v>
      </c>
      <c r="C21" s="13">
        <v>16983</v>
      </c>
      <c r="D21" s="13">
        <v>4842</v>
      </c>
      <c r="E21" s="13">
        <v>6426</v>
      </c>
      <c r="F21" s="13">
        <v>8150</v>
      </c>
      <c r="G21" s="13">
        <v>82190</v>
      </c>
      <c r="H21" s="13">
        <v>65952</v>
      </c>
      <c r="I21" s="13">
        <v>162</v>
      </c>
      <c r="J21" s="18">
        <v>1225.9620693914685</v>
      </c>
      <c r="K21" s="13">
        <v>1539.869884884577</v>
      </c>
      <c r="L21" s="13">
        <v>8125.8019803418329</v>
      </c>
      <c r="M21" s="13">
        <v>1.402080791304162</v>
      </c>
      <c r="N21" s="13">
        <v>-7.2042349924604835E-5</v>
      </c>
      <c r="O21" s="2">
        <f t="shared" si="0"/>
        <v>42.44703080887782</v>
      </c>
    </row>
    <row r="22" spans="1:15" x14ac:dyDescent="0.2">
      <c r="A22" s="14" t="s">
        <v>19</v>
      </c>
      <c r="B22" s="13">
        <v>23791</v>
      </c>
      <c r="C22" s="13">
        <v>20480</v>
      </c>
      <c r="D22" s="13">
        <v>4630</v>
      </c>
      <c r="E22" s="13">
        <v>5843</v>
      </c>
      <c r="F22" s="13">
        <v>7780</v>
      </c>
      <c r="G22" s="13">
        <v>88314</v>
      </c>
      <c r="H22" s="13">
        <v>70987</v>
      </c>
      <c r="I22" s="13">
        <v>180</v>
      </c>
      <c r="J22" s="18">
        <v>1059.144939638511</v>
      </c>
      <c r="K22" s="13">
        <v>1931.2753296356759</v>
      </c>
      <c r="L22" s="13">
        <v>7766.1922373222542</v>
      </c>
      <c r="M22" s="13">
        <v>1.6560010653318658</v>
      </c>
      <c r="N22" s="13">
        <v>-1.9529217190496226E-4</v>
      </c>
      <c r="O22" s="2">
        <f t="shared" si="0"/>
        <v>42.598399655603643</v>
      </c>
    </row>
    <row r="23" spans="1:15" x14ac:dyDescent="0.2">
      <c r="A23" s="14" t="s">
        <v>20</v>
      </c>
      <c r="B23" s="13">
        <v>15435</v>
      </c>
      <c r="C23" s="13">
        <v>10763</v>
      </c>
      <c r="D23" s="13">
        <v>3439</v>
      </c>
      <c r="E23" s="13">
        <v>5159</v>
      </c>
      <c r="F23" s="13">
        <v>6700</v>
      </c>
      <c r="G23" s="13">
        <v>61235</v>
      </c>
      <c r="H23" s="13">
        <v>48308</v>
      </c>
      <c r="I23" s="13">
        <v>128</v>
      </c>
      <c r="J23" s="18">
        <v>1032.5886022305806</v>
      </c>
      <c r="K23" s="13">
        <v>3189.8118211952051</v>
      </c>
      <c r="L23" s="13">
        <v>6701.8186053505169</v>
      </c>
      <c r="M23" s="13">
        <v>1.9560251837406106</v>
      </c>
      <c r="N23" s="13">
        <v>-3.0543342851468188E-4</v>
      </c>
      <c r="O23" s="2">
        <f t="shared" si="0"/>
        <v>50.797469753933058</v>
      </c>
    </row>
    <row r="24" spans="1:15" x14ac:dyDescent="0.2">
      <c r="A24" s="14" t="s">
        <v>21</v>
      </c>
      <c r="B24" s="13">
        <v>19979</v>
      </c>
      <c r="C24" s="13">
        <v>15478</v>
      </c>
      <c r="D24" s="13">
        <v>3258</v>
      </c>
      <c r="E24" s="13">
        <v>4630</v>
      </c>
      <c r="F24" s="13">
        <v>6200</v>
      </c>
      <c r="G24" s="13">
        <v>68039</v>
      </c>
      <c r="H24" s="13">
        <v>53070</v>
      </c>
      <c r="I24" s="13">
        <v>146</v>
      </c>
      <c r="J24" s="18">
        <v>938.48234762981531</v>
      </c>
      <c r="K24" s="13">
        <v>2594.4221083826483</v>
      </c>
      <c r="L24" s="13">
        <v>6198.8328357785858</v>
      </c>
      <c r="M24" s="13">
        <v>2.2861540435345833</v>
      </c>
      <c r="N24" s="13">
        <v>-3.6507105904648153E-4</v>
      </c>
      <c r="O24" s="2">
        <f t="shared" si="0"/>
        <v>52.862887170621988</v>
      </c>
    </row>
    <row r="25" spans="1:15" x14ac:dyDescent="0.2">
      <c r="A25" s="14" t="s">
        <v>22</v>
      </c>
      <c r="B25" s="13">
        <v>15356</v>
      </c>
      <c r="C25" s="13">
        <v>10022</v>
      </c>
      <c r="D25" s="13">
        <v>2910</v>
      </c>
      <c r="E25" s="13">
        <v>4994</v>
      </c>
      <c r="F25" s="13">
        <v>6570</v>
      </c>
      <c r="G25" s="13">
        <v>60555</v>
      </c>
      <c r="H25" s="13">
        <v>46493</v>
      </c>
      <c r="I25" s="13">
        <v>108</v>
      </c>
      <c r="J25" s="18">
        <v>1105.1591363634388</v>
      </c>
      <c r="K25" s="13">
        <v>3838.0412175230986</v>
      </c>
      <c r="L25" s="13">
        <v>6567.7504252686049</v>
      </c>
      <c r="M25" s="13">
        <v>3.0773574306899576</v>
      </c>
      <c r="N25" s="13">
        <v>-4.7252398739311278E-4</v>
      </c>
      <c r="O25" s="2">
        <f t="shared" si="0"/>
        <v>70.502731979458162</v>
      </c>
    </row>
    <row r="26" spans="1:15" x14ac:dyDescent="0.2">
      <c r="A26" s="14" t="s">
        <v>23</v>
      </c>
      <c r="B26" s="13">
        <v>17554</v>
      </c>
      <c r="C26" s="13">
        <v>11589</v>
      </c>
      <c r="D26" s="13">
        <v>3945</v>
      </c>
      <c r="E26" s="13">
        <v>6186</v>
      </c>
      <c r="F26" s="13">
        <v>7408</v>
      </c>
      <c r="G26" s="13">
        <v>70080</v>
      </c>
      <c r="H26" s="13">
        <v>55202</v>
      </c>
      <c r="I26" s="13">
        <v>128</v>
      </c>
      <c r="J26" s="18">
        <v>1127.7194189511854</v>
      </c>
      <c r="K26" s="13">
        <v>2286.3090314118226</v>
      </c>
      <c r="L26" s="13">
        <v>7400.5333322324859</v>
      </c>
      <c r="M26" s="13">
        <v>2.3299619235189559</v>
      </c>
      <c r="N26" s="13">
        <v>-2.7357160512169457E-4</v>
      </c>
      <c r="O26" s="2">
        <f t="shared" si="0"/>
        <v>55.400543439757527</v>
      </c>
    </row>
    <row r="27" spans="1:15" x14ac:dyDescent="0.2">
      <c r="A27" s="14" t="s">
        <v>24</v>
      </c>
      <c r="B27" s="13">
        <v>21184</v>
      </c>
      <c r="C27" s="13">
        <v>16716</v>
      </c>
      <c r="D27" s="13">
        <v>3750</v>
      </c>
      <c r="E27" s="13">
        <v>5223</v>
      </c>
      <c r="F27" s="13">
        <v>6850</v>
      </c>
      <c r="G27" s="13">
        <v>79015</v>
      </c>
      <c r="H27" s="13">
        <v>62731</v>
      </c>
      <c r="I27" s="13">
        <v>160</v>
      </c>
      <c r="J27" s="18">
        <v>1036.4596260986464</v>
      </c>
      <c r="K27" s="13">
        <v>2331.8875326311249</v>
      </c>
      <c r="L27" s="13">
        <v>6843.2163565145629</v>
      </c>
      <c r="M27" s="13">
        <v>2.0421656205390164</v>
      </c>
      <c r="N27" s="13">
        <v>-2.8426116954804163E-4</v>
      </c>
      <c r="O27" s="2">
        <f t="shared" si="0"/>
        <v>49.466961631249518</v>
      </c>
    </row>
    <row r="28" spans="1:15" x14ac:dyDescent="0.2">
      <c r="A28" s="14" t="s">
        <v>25</v>
      </c>
      <c r="B28" s="13">
        <v>19832</v>
      </c>
      <c r="C28" s="13">
        <v>15273</v>
      </c>
      <c r="D28" s="13">
        <v>3704</v>
      </c>
      <c r="E28" s="13">
        <v>5149</v>
      </c>
      <c r="F28" s="13">
        <v>6575</v>
      </c>
      <c r="G28" s="13">
        <v>74389</v>
      </c>
      <c r="H28" s="13">
        <v>62731</v>
      </c>
      <c r="I28" s="13">
        <v>177</v>
      </c>
      <c r="J28" s="18">
        <v>1003.0428659972241</v>
      </c>
      <c r="K28" s="13">
        <v>1924.9061483040857</v>
      </c>
      <c r="L28" s="13">
        <v>6576.1168213485544</v>
      </c>
      <c r="M28" s="13">
        <v>1.1023345628715808</v>
      </c>
      <c r="N28" s="13">
        <v>-1.8233337139763668E-4</v>
      </c>
      <c r="O28" s="2">
        <f t="shared" si="0"/>
        <v>33.196621636491365</v>
      </c>
    </row>
    <row r="29" spans="1:15" x14ac:dyDescent="0.2">
      <c r="A29" s="14" t="s">
        <v>26</v>
      </c>
      <c r="B29" s="13">
        <v>67298</v>
      </c>
      <c r="C29" s="13">
        <v>23800</v>
      </c>
      <c r="D29" s="13">
        <v>10570</v>
      </c>
      <c r="E29" s="13">
        <v>13100</v>
      </c>
      <c r="F29" s="13">
        <v>15280</v>
      </c>
      <c r="G29" s="13">
        <v>396893</v>
      </c>
      <c r="H29" s="13">
        <v>246073</v>
      </c>
      <c r="I29" s="13">
        <v>400</v>
      </c>
      <c r="J29" s="18">
        <v>1594.2383412595952</v>
      </c>
      <c r="K29" s="13">
        <v>10245.161454912812</v>
      </c>
      <c r="L29" s="13">
        <v>15286.412441155777</v>
      </c>
      <c r="M29" s="13">
        <v>3.1661108556231512</v>
      </c>
      <c r="N29" s="13">
        <v>-2.270085056045531E-4</v>
      </c>
      <c r="O29" s="2">
        <f t="shared" si="0"/>
        <v>85.606273579913065</v>
      </c>
    </row>
    <row r="30" spans="1:15" x14ac:dyDescent="0.2">
      <c r="A30" s="14" t="s">
        <v>27</v>
      </c>
      <c r="B30" s="13">
        <v>22628</v>
      </c>
      <c r="C30" s="13">
        <v>13178</v>
      </c>
      <c r="D30" s="13">
        <v>4321</v>
      </c>
      <c r="E30" s="13">
        <v>6482</v>
      </c>
      <c r="F30" s="13">
        <v>8000</v>
      </c>
      <c r="G30" s="13">
        <v>99790</v>
      </c>
      <c r="H30" s="13">
        <v>83461</v>
      </c>
      <c r="I30" s="13">
        <v>186</v>
      </c>
      <c r="J30" s="18">
        <v>1278.7805334637344</v>
      </c>
      <c r="K30" s="13">
        <v>3347.9712001052349</v>
      </c>
      <c r="L30" s="13">
        <v>7990.002220632734</v>
      </c>
      <c r="M30" s="13">
        <v>1.3086399800872874</v>
      </c>
      <c r="N30" s="13">
        <v>-1.5649452187812697E-4</v>
      </c>
      <c r="O30" s="2">
        <f t="shared" si="0"/>
        <v>43.879354808953074</v>
      </c>
    </row>
    <row r="31" spans="1:15" x14ac:dyDescent="0.2">
      <c r="A31" s="14" t="s">
        <v>28</v>
      </c>
      <c r="B31" s="13">
        <v>40029</v>
      </c>
      <c r="C31" s="13">
        <v>22793</v>
      </c>
      <c r="D31" s="13">
        <v>4260</v>
      </c>
      <c r="E31" s="13">
        <v>7778</v>
      </c>
      <c r="F31" s="13">
        <v>9445</v>
      </c>
      <c r="G31" s="13">
        <v>158757</v>
      </c>
      <c r="H31" s="13">
        <v>126098</v>
      </c>
      <c r="I31" s="13">
        <v>261</v>
      </c>
      <c r="J31" s="18">
        <v>1285.864465472356</v>
      </c>
      <c r="K31" s="13">
        <v>2254.1634885388585</v>
      </c>
      <c r="L31" s="13">
        <v>9305.3021843035422</v>
      </c>
      <c r="M31" s="13">
        <v>2.4972839973476746</v>
      </c>
      <c r="N31" s="13">
        <v>-1.7032674533108696E-4</v>
      </c>
      <c r="O31" s="2">
        <f t="shared" si="0"/>
        <v>62.162562782734582</v>
      </c>
    </row>
    <row r="32" spans="1:15" x14ac:dyDescent="0.2">
      <c r="A32" s="14" t="s">
        <v>29</v>
      </c>
      <c r="B32" s="13">
        <v>54922</v>
      </c>
      <c r="C32" s="13">
        <v>17623</v>
      </c>
      <c r="D32" s="13">
        <v>6019</v>
      </c>
      <c r="E32" s="13">
        <v>12038</v>
      </c>
      <c r="F32" s="13">
        <v>12964</v>
      </c>
      <c r="G32" s="13">
        <v>229517</v>
      </c>
      <c r="H32" s="13">
        <v>190508</v>
      </c>
      <c r="I32" s="13">
        <v>305</v>
      </c>
      <c r="J32" s="18">
        <v>1851.1773732124395</v>
      </c>
      <c r="K32" s="13">
        <v>2128.7885927736002</v>
      </c>
      <c r="L32" s="13">
        <v>12936.241453444678</v>
      </c>
      <c r="M32" s="13">
        <v>1.4930869637977795</v>
      </c>
      <c r="N32" s="13">
        <v>-4.9230340064129391E-5</v>
      </c>
      <c r="O32" s="2">
        <f t="shared" si="0"/>
        <v>50.29738937035475</v>
      </c>
    </row>
    <row r="33" spans="1:15" x14ac:dyDescent="0.2">
      <c r="A33" s="14" t="s">
        <v>30</v>
      </c>
      <c r="B33" s="13">
        <v>58966</v>
      </c>
      <c r="C33" s="13">
        <v>24947</v>
      </c>
      <c r="D33" s="13">
        <v>10742</v>
      </c>
      <c r="E33" s="13">
        <v>16298</v>
      </c>
      <c r="F33" s="13">
        <v>17779</v>
      </c>
      <c r="G33" s="13">
        <v>263083</v>
      </c>
      <c r="H33" s="13">
        <v>195044</v>
      </c>
      <c r="I33" s="13">
        <v>375</v>
      </c>
      <c r="J33" s="18">
        <v>1460.4100209545079</v>
      </c>
      <c r="K33" s="13">
        <v>2526.519589802183</v>
      </c>
      <c r="L33" s="13">
        <v>17753.689546561051</v>
      </c>
      <c r="M33" s="13">
        <v>1.5205098113972755</v>
      </c>
      <c r="N33" s="13">
        <v>-5.3373211774219213E-5</v>
      </c>
      <c r="O33" s="2">
        <f t="shared" si="0"/>
        <v>46.086895425197319</v>
      </c>
    </row>
    <row r="34" spans="1:15" x14ac:dyDescent="0.2">
      <c r="A34" s="14" t="s">
        <v>31</v>
      </c>
      <c r="B34" s="13">
        <v>51709</v>
      </c>
      <c r="C34" s="13">
        <v>20416</v>
      </c>
      <c r="D34" s="13">
        <v>10533</v>
      </c>
      <c r="E34" s="13">
        <v>14585</v>
      </c>
      <c r="F34" s="13">
        <v>15742</v>
      </c>
      <c r="G34" s="13">
        <v>351535</v>
      </c>
      <c r="H34" s="13">
        <v>237682</v>
      </c>
      <c r="I34" s="13">
        <v>339</v>
      </c>
      <c r="J34" s="18">
        <v>1894.4431006858192</v>
      </c>
      <c r="K34" s="13">
        <v>3828.4858593524268</v>
      </c>
      <c r="L34" s="13">
        <v>15721.313204452621</v>
      </c>
      <c r="M34" s="13">
        <v>3.050896113028037</v>
      </c>
      <c r="N34" s="13">
        <v>-1.2226300009667249E-4</v>
      </c>
      <c r="O34" s="2">
        <f t="shared" si="0"/>
        <v>80.652182319515646</v>
      </c>
    </row>
    <row r="35" spans="1:15" x14ac:dyDescent="0.2">
      <c r="A35" s="14" t="s">
        <v>32</v>
      </c>
      <c r="B35" s="13">
        <v>43091</v>
      </c>
      <c r="C35" s="13">
        <v>9074</v>
      </c>
      <c r="D35" s="13">
        <v>10186</v>
      </c>
      <c r="E35" s="13">
        <v>17536</v>
      </c>
      <c r="F35" s="13">
        <v>18520</v>
      </c>
      <c r="G35" s="13">
        <v>227930</v>
      </c>
      <c r="H35" s="13">
        <v>161025</v>
      </c>
      <c r="I35" s="13">
        <v>242</v>
      </c>
      <c r="J35" s="18">
        <v>1874.4905442378695</v>
      </c>
      <c r="K35" s="13">
        <v>4801.4976338905908</v>
      </c>
      <c r="L35" s="13">
        <v>18511.825977526947</v>
      </c>
      <c r="M35" s="13">
        <v>2.3925468430040016</v>
      </c>
      <c r="N35" s="13">
        <v>-8.2148864144573525E-5</v>
      </c>
      <c r="O35" s="2">
        <f t="shared" si="0"/>
        <v>69.125716513487703</v>
      </c>
    </row>
    <row r="36" spans="1:15" x14ac:dyDescent="0.2">
      <c r="A36" s="14" t="s">
        <v>33</v>
      </c>
      <c r="B36" s="13">
        <v>54431</v>
      </c>
      <c r="C36" s="13">
        <v>25310</v>
      </c>
      <c r="D36" s="13">
        <v>9714</v>
      </c>
      <c r="E36" s="13">
        <v>15223</v>
      </c>
      <c r="F36" s="13">
        <v>17400</v>
      </c>
      <c r="G36" s="13">
        <v>254692</v>
      </c>
      <c r="H36" s="13">
        <v>181436</v>
      </c>
      <c r="I36" s="13">
        <v>290</v>
      </c>
      <c r="J36" s="18">
        <v>1637.483892297483</v>
      </c>
      <c r="K36" s="13">
        <v>4145.0779166696484</v>
      </c>
      <c r="L36" s="13">
        <v>17393.390658424934</v>
      </c>
      <c r="M36" s="13">
        <v>2.5102239492798848</v>
      </c>
      <c r="N36" s="13">
        <v>-1.1482216023275815E-4</v>
      </c>
      <c r="O36" s="2">
        <f t="shared" si="0"/>
        <v>67.371960923737646</v>
      </c>
    </row>
    <row r="37" spans="1:15" x14ac:dyDescent="0.2">
      <c r="A37" s="14" t="s">
        <v>34</v>
      </c>
      <c r="B37" s="13">
        <v>17600</v>
      </c>
      <c r="C37" s="13">
        <v>12701</v>
      </c>
      <c r="D37" s="13">
        <v>2621</v>
      </c>
      <c r="E37" s="13">
        <v>4389</v>
      </c>
      <c r="F37" s="13">
        <v>5556</v>
      </c>
      <c r="G37" s="13">
        <v>63503</v>
      </c>
      <c r="H37" s="13">
        <v>50802</v>
      </c>
      <c r="I37" s="13">
        <v>139</v>
      </c>
      <c r="J37" s="18">
        <v>965.00015954812284</v>
      </c>
      <c r="K37" s="13">
        <v>2218.5036143463653</v>
      </c>
      <c r="L37" s="13">
        <v>5544.2975456260428</v>
      </c>
      <c r="M37" s="13">
        <v>2.0484273111328508</v>
      </c>
      <c r="N37" s="13">
        <v>-3.2433916570515976E-4</v>
      </c>
      <c r="O37" s="2">
        <f t="shared" si="0"/>
        <v>50.16370223853108</v>
      </c>
    </row>
    <row r="38" spans="1:15" x14ac:dyDescent="0.2">
      <c r="A38" s="14" t="s">
        <v>35</v>
      </c>
      <c r="B38" s="13">
        <v>5480</v>
      </c>
      <c r="C38" s="13">
        <v>3800</v>
      </c>
      <c r="D38" s="13">
        <v>1019</v>
      </c>
      <c r="E38" s="13">
        <v>2593</v>
      </c>
      <c r="F38" s="13">
        <v>3195</v>
      </c>
      <c r="G38" s="13">
        <v>21523</v>
      </c>
      <c r="H38" s="13">
        <v>19142</v>
      </c>
      <c r="I38" s="13">
        <v>50</v>
      </c>
      <c r="J38" s="18">
        <v>1293.046812327867</v>
      </c>
      <c r="K38" s="13">
        <v>577.89785612818173</v>
      </c>
      <c r="L38" s="13">
        <v>3097.5388582325882</v>
      </c>
      <c r="M38" s="13">
        <v>-0.42179522741257908</v>
      </c>
      <c r="N38" s="13">
        <v>8.3543034726034143E-4</v>
      </c>
      <c r="O38" s="2">
        <f t="shared" si="0"/>
        <v>48.442572831698563</v>
      </c>
    </row>
    <row r="39" spans="1:15" x14ac:dyDescent="0.2">
      <c r="A39" s="14" t="s">
        <v>36</v>
      </c>
      <c r="B39" s="13">
        <v>5443</v>
      </c>
      <c r="C39" s="13">
        <v>3629</v>
      </c>
      <c r="D39" s="13">
        <v>1019</v>
      </c>
      <c r="E39" s="13">
        <v>2685</v>
      </c>
      <c r="F39" s="13">
        <v>3241</v>
      </c>
      <c r="G39" s="13">
        <v>21523</v>
      </c>
      <c r="H39" s="13">
        <v>19142</v>
      </c>
      <c r="I39" s="13">
        <v>50</v>
      </c>
      <c r="J39" s="18">
        <v>1248.3875723783083</v>
      </c>
      <c r="K39" s="13">
        <v>744.37257519075013</v>
      </c>
      <c r="L39" s="13">
        <v>3182.9508063192852</v>
      </c>
      <c r="M39" s="13">
        <v>-0.33352544964961839</v>
      </c>
      <c r="N39" s="13">
        <v>7.5096812077810656E-4</v>
      </c>
      <c r="O39" s="2">
        <f t="shared" si="0"/>
        <v>48.437104754591047</v>
      </c>
    </row>
    <row r="40" spans="1:15" x14ac:dyDescent="0.2">
      <c r="A40" s="14" t="s">
        <v>37</v>
      </c>
      <c r="B40" s="13">
        <v>8505</v>
      </c>
      <c r="C40" s="13">
        <v>4536</v>
      </c>
      <c r="D40" s="13">
        <v>1759</v>
      </c>
      <c r="E40" s="13">
        <v>4260</v>
      </c>
      <c r="F40" s="13">
        <v>5000</v>
      </c>
      <c r="G40" s="13">
        <v>32999</v>
      </c>
      <c r="H40" s="13">
        <v>28259</v>
      </c>
      <c r="I40" s="13">
        <v>70</v>
      </c>
      <c r="J40" s="18">
        <v>1234.3174045826731</v>
      </c>
      <c r="K40" s="13">
        <v>2040.4222163833279</v>
      </c>
      <c r="L40" s="13">
        <v>4989.4615526875677</v>
      </c>
      <c r="M40" s="13">
        <v>1.6407824086487217</v>
      </c>
      <c r="N40" s="13">
        <v>-1.7175537180625131E-4</v>
      </c>
      <c r="O40" s="2">
        <f t="shared" si="0"/>
        <v>51.939374753470666</v>
      </c>
    </row>
    <row r="41" spans="1:15" x14ac:dyDescent="0.2">
      <c r="A41" s="14" t="s">
        <v>38</v>
      </c>
      <c r="B41" s="13">
        <v>9979</v>
      </c>
      <c r="C41" s="13">
        <v>6940</v>
      </c>
      <c r="D41" s="13">
        <v>1926</v>
      </c>
      <c r="E41" s="13">
        <v>3630</v>
      </c>
      <c r="F41" s="13">
        <v>4593</v>
      </c>
      <c r="G41" s="13">
        <v>38329</v>
      </c>
      <c r="H41" s="13">
        <v>31751</v>
      </c>
      <c r="I41" s="13">
        <v>86</v>
      </c>
      <c r="J41" s="18">
        <v>1019.6146634983918</v>
      </c>
      <c r="K41" s="13">
        <v>2144.8825210335508</v>
      </c>
      <c r="L41" s="13">
        <v>4573.8385132232397</v>
      </c>
      <c r="M41" s="13">
        <v>1.9423152986189858</v>
      </c>
      <c r="N41" s="13">
        <v>-3.3925450747215397E-4</v>
      </c>
      <c r="O41" s="2">
        <f t="shared" si="0"/>
        <v>52.13907179892022</v>
      </c>
    </row>
    <row r="42" spans="1:15" x14ac:dyDescent="0.2">
      <c r="A42" s="14" t="s">
        <v>39</v>
      </c>
      <c r="B42" s="13">
        <v>11975</v>
      </c>
      <c r="C42" s="13">
        <v>9639</v>
      </c>
      <c r="D42" s="13">
        <v>1815</v>
      </c>
      <c r="E42" s="13">
        <v>3593</v>
      </c>
      <c r="F42" s="13">
        <v>4649</v>
      </c>
      <c r="G42" s="13">
        <v>41640</v>
      </c>
      <c r="H42" s="13">
        <v>35153</v>
      </c>
      <c r="I42" s="13">
        <v>104</v>
      </c>
      <c r="J42" s="18">
        <v>861.38277318624398</v>
      </c>
      <c r="K42" s="13">
        <v>1615.1427104278105</v>
      </c>
      <c r="L42" s="13">
        <v>4638.8317625361788</v>
      </c>
      <c r="M42" s="13">
        <v>1.8189080399073247</v>
      </c>
      <c r="N42" s="13">
        <v>-3.7478494774848247E-4</v>
      </c>
      <c r="O42" s="2">
        <f t="shared" si="0"/>
        <v>42.241937214105612</v>
      </c>
    </row>
    <row r="43" spans="1:15" x14ac:dyDescent="0.2">
      <c r="A43" s="14" t="s">
        <v>40</v>
      </c>
      <c r="B43" s="13">
        <v>3813</v>
      </c>
      <c r="C43" s="13">
        <v>2750</v>
      </c>
      <c r="D43" s="13">
        <v>926</v>
      </c>
      <c r="E43" s="13">
        <v>1991</v>
      </c>
      <c r="F43" s="13">
        <v>2519</v>
      </c>
      <c r="G43" s="13">
        <v>15650</v>
      </c>
      <c r="H43" s="13">
        <v>14061</v>
      </c>
      <c r="I43" s="13">
        <v>37</v>
      </c>
      <c r="J43" s="18">
        <v>1250.2925994921318</v>
      </c>
      <c r="K43" s="13">
        <v>1159.8158813242551</v>
      </c>
      <c r="L43" s="13">
        <v>2492.5476050994284</v>
      </c>
      <c r="M43" s="13">
        <v>0.38421117094271223</v>
      </c>
      <c r="N43" s="13">
        <v>3.755641307365571E-4</v>
      </c>
      <c r="O43" s="2">
        <f t="shared" si="0"/>
        <v>82.304284561616711</v>
      </c>
    </row>
    <row r="44" spans="1:15" x14ac:dyDescent="0.2">
      <c r="A44" s="14" t="s">
        <v>41</v>
      </c>
      <c r="B44" s="13">
        <v>6223</v>
      </c>
      <c r="C44" s="13">
        <v>5289</v>
      </c>
      <c r="D44" s="13">
        <v>715</v>
      </c>
      <c r="E44" s="13">
        <v>1700</v>
      </c>
      <c r="F44" s="13">
        <v>2130</v>
      </c>
      <c r="G44" s="13">
        <v>19500</v>
      </c>
      <c r="H44" s="13">
        <v>17920</v>
      </c>
      <c r="I44" s="13">
        <v>50</v>
      </c>
      <c r="J44" s="18">
        <v>937.05359529259181</v>
      </c>
      <c r="K44" s="13">
        <v>226.13358121060966</v>
      </c>
      <c r="L44" s="13">
        <v>2050.8128609155287</v>
      </c>
      <c r="M44" s="13">
        <v>0.4483332338810197</v>
      </c>
      <c r="N44" s="13">
        <v>5.3984608750988581E-4</v>
      </c>
      <c r="O44" s="2">
        <f t="shared" si="0"/>
        <v>128.93747956331543</v>
      </c>
    </row>
    <row r="45" spans="1:15" x14ac:dyDescent="0.2">
      <c r="A45" s="14" t="s">
        <v>42</v>
      </c>
      <c r="B45" s="13">
        <v>8500</v>
      </c>
      <c r="C45" s="13">
        <v>6468</v>
      </c>
      <c r="D45" s="13">
        <v>1396</v>
      </c>
      <c r="E45" s="13">
        <v>2847</v>
      </c>
      <c r="F45" s="13">
        <v>3415</v>
      </c>
      <c r="G45">
        <v>28919</v>
      </c>
      <c r="H45" s="13">
        <v>25855</v>
      </c>
      <c r="I45" s="13">
        <v>82</v>
      </c>
      <c r="J45" s="18">
        <v>979.02644799958148</v>
      </c>
      <c r="K45" s="13">
        <v>792.6506180047553</v>
      </c>
      <c r="L45" s="13">
        <v>3388.2316690728635</v>
      </c>
      <c r="M45" s="13">
        <v>0.7141654670288814</v>
      </c>
      <c r="N45" s="13">
        <v>1.3990894013960755E-5</v>
      </c>
      <c r="O45" s="2">
        <f t="shared" si="0"/>
        <v>36.052782202380747</v>
      </c>
    </row>
    <row r="46" spans="1:15" x14ac:dyDescent="0.2">
      <c r="A46" s="14" t="s">
        <v>76</v>
      </c>
      <c r="B46" s="13">
        <v>1972</v>
      </c>
      <c r="C46" s="13">
        <v>1124</v>
      </c>
      <c r="D46" s="13">
        <v>610</v>
      </c>
      <c r="E46" s="13">
        <v>1300</v>
      </c>
      <c r="F46" s="13">
        <v>1413</v>
      </c>
      <c r="G46" s="13">
        <v>5670</v>
      </c>
      <c r="H46" s="13">
        <v>5349</v>
      </c>
      <c r="I46" s="13">
        <v>19</v>
      </c>
      <c r="J46" s="18">
        <v>1105.5713956467373</v>
      </c>
      <c r="K46" s="13">
        <v>66095.387649200347</v>
      </c>
      <c r="L46" s="13">
        <v>3277.1745434790382</v>
      </c>
      <c r="M46" s="13">
        <v>-21.925988754346978</v>
      </c>
      <c r="N46" s="13">
        <v>-4.9346869612589862E-3</v>
      </c>
      <c r="O46" s="2" t="str">
        <f t="shared" si="0"/>
        <v>Out of range</v>
      </c>
    </row>
    <row r="47" spans="1:15" x14ac:dyDescent="0.2">
      <c r="A47" s="14" t="s">
        <v>43</v>
      </c>
      <c r="B47" s="13">
        <v>9400</v>
      </c>
      <c r="C47" s="13">
        <v>5800</v>
      </c>
      <c r="D47" s="13">
        <v>1945</v>
      </c>
      <c r="E47" s="13">
        <v>4074</v>
      </c>
      <c r="F47" s="13">
        <v>4954</v>
      </c>
      <c r="G47" s="13">
        <v>35990</v>
      </c>
      <c r="H47" s="13">
        <v>29600</v>
      </c>
      <c r="I47" s="13">
        <v>78</v>
      </c>
      <c r="J47" s="18">
        <v>1047.0509191127142</v>
      </c>
      <c r="K47" s="13">
        <v>2234.3416012044904</v>
      </c>
      <c r="L47" s="13">
        <v>4936.7710591664654</v>
      </c>
      <c r="M47" s="13">
        <v>2.1134354091182597</v>
      </c>
      <c r="N47" s="13">
        <v>-2.981464441472795E-4</v>
      </c>
      <c r="O47" s="2">
        <f t="shared" si="0"/>
        <v>56.029674098514569</v>
      </c>
    </row>
    <row r="48" spans="1:15" x14ac:dyDescent="0.2">
      <c r="A48" s="14" t="s">
        <v>44</v>
      </c>
      <c r="B48" s="13">
        <v>10200</v>
      </c>
      <c r="C48" s="13">
        <v>6600</v>
      </c>
      <c r="D48" s="13">
        <v>1815</v>
      </c>
      <c r="E48" s="13">
        <v>3852</v>
      </c>
      <c r="F48" s="13">
        <v>4705</v>
      </c>
      <c r="G48" s="13">
        <v>37500</v>
      </c>
      <c r="H48" s="13">
        <v>31700</v>
      </c>
      <c r="I48" s="13">
        <v>84</v>
      </c>
      <c r="J48" s="18">
        <v>1037.0794836969594</v>
      </c>
      <c r="K48" s="13">
        <v>1959.115168599601</v>
      </c>
      <c r="L48" s="13">
        <v>4696.7960947669508</v>
      </c>
      <c r="M48" s="13">
        <v>1.731811688935829</v>
      </c>
      <c r="N48" s="13">
        <v>-2.7384711037918037E-4</v>
      </c>
      <c r="O48" s="2">
        <f t="shared" si="0"/>
        <v>48.58234922570572</v>
      </c>
    </row>
    <row r="49" spans="1:15" x14ac:dyDescent="0.2">
      <c r="A49" s="14" t="s">
        <v>45</v>
      </c>
      <c r="B49" s="13">
        <v>12900</v>
      </c>
      <c r="C49" s="13">
        <v>6800</v>
      </c>
      <c r="D49" s="13">
        <v>1801</v>
      </c>
      <c r="E49" s="13">
        <v>4769</v>
      </c>
      <c r="F49" s="13">
        <v>5602</v>
      </c>
      <c r="G49" s="13">
        <v>47790</v>
      </c>
      <c r="H49" s="13">
        <v>40800</v>
      </c>
      <c r="I49" s="13">
        <v>106</v>
      </c>
      <c r="J49" s="18">
        <v>1126.413718460233</v>
      </c>
      <c r="K49" s="13">
        <v>2092.9246914863757</v>
      </c>
      <c r="L49" s="13">
        <v>5590.1236600923694</v>
      </c>
      <c r="M49" s="13">
        <v>1.3613947819546264</v>
      </c>
      <c r="N49" s="13">
        <v>-8.6395671373915895E-5</v>
      </c>
      <c r="O49" s="2">
        <f t="shared" si="0"/>
        <v>46.695551939191667</v>
      </c>
    </row>
    <row r="50" spans="1:15" x14ac:dyDescent="0.2">
      <c r="A50" s="14" t="s">
        <v>46</v>
      </c>
      <c r="B50" s="13">
        <v>13800</v>
      </c>
      <c r="C50" s="13">
        <v>7000</v>
      </c>
      <c r="D50" s="13">
        <v>1482</v>
      </c>
      <c r="E50" s="13">
        <v>4630</v>
      </c>
      <c r="F50" s="13">
        <v>5463</v>
      </c>
      <c r="G50" s="13">
        <v>48790</v>
      </c>
      <c r="H50" s="13">
        <v>42500</v>
      </c>
      <c r="I50" s="13">
        <v>118</v>
      </c>
      <c r="J50" s="18">
        <v>1111.7780538933212</v>
      </c>
      <c r="K50" s="13">
        <v>1740.0636095243185</v>
      </c>
      <c r="L50" s="13">
        <v>5426.3170097438451</v>
      </c>
      <c r="M50" s="13">
        <v>0.7883177963388911</v>
      </c>
      <c r="N50" s="13">
        <v>1.1467492307641364E-4</v>
      </c>
      <c r="O50" s="2">
        <f t="shared" si="0"/>
        <v>41.628183098855018</v>
      </c>
    </row>
    <row r="51" spans="1:15" x14ac:dyDescent="0.2">
      <c r="A51" s="14" t="s">
        <v>47</v>
      </c>
      <c r="B51" s="13">
        <v>16100</v>
      </c>
      <c r="C51" s="13">
        <v>12000</v>
      </c>
      <c r="D51" s="13">
        <v>3519</v>
      </c>
      <c r="E51" s="13">
        <v>5649</v>
      </c>
      <c r="F51" s="13">
        <v>6927</v>
      </c>
      <c r="G51" s="13">
        <v>61500</v>
      </c>
      <c r="H51" s="13">
        <v>51850</v>
      </c>
      <c r="I51" s="13">
        <v>146</v>
      </c>
      <c r="J51" s="18">
        <v>968.6467857528927</v>
      </c>
      <c r="K51" s="13">
        <v>1758.6194540028794</v>
      </c>
      <c r="L51" s="13">
        <v>6921.6296733554846</v>
      </c>
      <c r="M51" s="13">
        <v>1.2770117038398316</v>
      </c>
      <c r="N51" s="13">
        <v>-1.6760981765922517E-4</v>
      </c>
      <c r="O51" s="2">
        <f t="shared" si="0"/>
        <v>35.668801632794015</v>
      </c>
    </row>
    <row r="52" spans="1:15" x14ac:dyDescent="0.2">
      <c r="A52" s="14" t="s">
        <v>77</v>
      </c>
      <c r="B52" s="13">
        <v>3270</v>
      </c>
      <c r="C52" s="13">
        <v>1700</v>
      </c>
      <c r="D52" s="13">
        <v>519</v>
      </c>
      <c r="E52" s="13">
        <v>2908</v>
      </c>
      <c r="F52" s="13">
        <v>3297</v>
      </c>
      <c r="G52" s="13">
        <v>11500</v>
      </c>
      <c r="H52" s="13">
        <v>10500</v>
      </c>
      <c r="I52" s="13">
        <v>30</v>
      </c>
      <c r="J52" s="18">
        <v>967.650845048821</v>
      </c>
      <c r="K52" s="13">
        <v>604.59376093175001</v>
      </c>
      <c r="L52" s="13">
        <v>3235.1101146896513</v>
      </c>
      <c r="M52" s="13">
        <v>1.2676422215787451</v>
      </c>
      <c r="N52" s="13">
        <v>6.1371917606268405E-4</v>
      </c>
      <c r="O52" s="2">
        <f t="shared" si="0"/>
        <v>69.368239100845983</v>
      </c>
    </row>
    <row r="53" spans="1:15" x14ac:dyDescent="0.2">
      <c r="A53" s="14" t="s">
        <v>48</v>
      </c>
      <c r="B53" s="13">
        <v>5250</v>
      </c>
      <c r="C53" s="13">
        <v>4600</v>
      </c>
      <c r="D53" s="13">
        <v>1759</v>
      </c>
      <c r="E53" s="13">
        <v>2222</v>
      </c>
      <c r="F53" s="13">
        <v>3111</v>
      </c>
      <c r="G53" s="13">
        <v>20600</v>
      </c>
      <c r="H53" s="13">
        <v>17100</v>
      </c>
      <c r="I53" s="13">
        <v>50</v>
      </c>
      <c r="J53" s="18">
        <v>909.29331447773029</v>
      </c>
      <c r="K53" s="13">
        <v>2221.4625255346596</v>
      </c>
      <c r="L53" s="13">
        <v>3118.8572351779731</v>
      </c>
      <c r="M53" s="13">
        <v>1.8358960289427095</v>
      </c>
      <c r="N53" s="13">
        <v>-8.0598117163089287E-4</v>
      </c>
      <c r="O53" s="2">
        <f t="shared" si="0"/>
        <v>53.281097143477567</v>
      </c>
    </row>
    <row r="54" spans="1:15" x14ac:dyDescent="0.2">
      <c r="A54" s="14" t="s">
        <v>49</v>
      </c>
      <c r="B54" s="13">
        <v>10700</v>
      </c>
      <c r="C54" s="13">
        <v>8400</v>
      </c>
      <c r="D54" s="13">
        <v>2037</v>
      </c>
      <c r="E54" s="13">
        <v>3111</v>
      </c>
      <c r="F54" s="13">
        <v>3797</v>
      </c>
      <c r="G54" s="13">
        <v>44450</v>
      </c>
      <c r="H54" s="13">
        <v>36740</v>
      </c>
      <c r="I54" s="13">
        <v>97</v>
      </c>
      <c r="J54" s="18">
        <v>1023.4704961944204</v>
      </c>
      <c r="K54" s="13">
        <v>1242.1229505948247</v>
      </c>
      <c r="L54" s="13">
        <v>3752.4540414439739</v>
      </c>
      <c r="M54" s="13">
        <v>2.5282954228071981</v>
      </c>
      <c r="N54" s="13">
        <v>-5.151982479367985E-4</v>
      </c>
      <c r="O54" s="2">
        <f t="shared" si="0"/>
        <v>54.368495490200274</v>
      </c>
    </row>
    <row r="55" spans="1:15" x14ac:dyDescent="0.2">
      <c r="A55" s="14" t="s">
        <v>78</v>
      </c>
      <c r="B55" s="13">
        <v>11454</v>
      </c>
      <c r="C55" s="13">
        <v>10141</v>
      </c>
      <c r="D55" s="13">
        <v>806</v>
      </c>
      <c r="E55" s="13">
        <v>2248</v>
      </c>
      <c r="F55" s="13">
        <v>2300</v>
      </c>
      <c r="G55" s="13">
        <v>12700</v>
      </c>
      <c r="H55" s="13">
        <v>11660</v>
      </c>
      <c r="I55" s="13">
        <v>34</v>
      </c>
      <c r="J55" s="18">
        <v>1088.1930376291791</v>
      </c>
      <c r="K55" s="13">
        <v>-2.1125680454784663</v>
      </c>
      <c r="L55" s="13">
        <v>3797</v>
      </c>
      <c r="M55" s="13">
        <v>-7.145343718578083E-2</v>
      </c>
      <c r="N55" s="13">
        <v>1.0584556539112667E-3</v>
      </c>
      <c r="O55" s="2">
        <f t="shared" si="0"/>
        <v>51.767575623801712</v>
      </c>
    </row>
    <row r="56" spans="1:15" x14ac:dyDescent="0.2">
      <c r="A56" s="14" t="s">
        <v>72</v>
      </c>
      <c r="B56" s="13">
        <v>12245</v>
      </c>
      <c r="C56" s="13">
        <v>6000</v>
      </c>
      <c r="D56" s="13">
        <v>1722</v>
      </c>
      <c r="E56" s="13">
        <v>5204</v>
      </c>
      <c r="F56" s="13">
        <v>5723</v>
      </c>
      <c r="G56" s="13">
        <v>45880</v>
      </c>
      <c r="H56" s="13">
        <v>40000</v>
      </c>
      <c r="I56" s="13">
        <v>98</v>
      </c>
      <c r="J56" s="18">
        <v>1327.1050793431825</v>
      </c>
      <c r="K56" s="13">
        <v>902.06075514975601</v>
      </c>
      <c r="L56" s="13">
        <v>5682.4530500577985</v>
      </c>
      <c r="M56" s="13">
        <v>1.3308043653939072</v>
      </c>
      <c r="N56" s="13">
        <v>3.8610630209488718E-5</v>
      </c>
      <c r="O56" s="2">
        <f t="shared" si="0"/>
        <v>46.330801632011635</v>
      </c>
    </row>
  </sheetData>
  <mergeCells count="15">
    <mergeCell ref="F4:F5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G4:G5"/>
    <mergeCell ref="H4:H5"/>
    <mergeCell ref="I4:I5"/>
    <mergeCell ref="J4:J5"/>
    <mergeCell ref="K4:K5"/>
  </mergeCells>
  <conditionalFormatting sqref="O6:O5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7AC8C-7F42-0544-A4F5-280BE81E6E32}">
  <sheetPr codeName="Tabelle2"/>
  <dimension ref="A1:G26"/>
  <sheetViews>
    <sheetView workbookViewId="0">
      <selection activeCell="A10" sqref="A10"/>
    </sheetView>
  </sheetViews>
  <sheetFormatPr baseColWidth="10" defaultRowHeight="14" x14ac:dyDescent="0.15"/>
  <cols>
    <col min="1" max="16384" width="10.83203125" style="4"/>
  </cols>
  <sheetData>
    <row r="1" spans="1:7" ht="15" x14ac:dyDescent="0.2">
      <c r="A1" s="11" t="s">
        <v>71</v>
      </c>
      <c r="B1" s="7"/>
      <c r="C1" s="7"/>
      <c r="D1" s="7"/>
      <c r="E1" s="7"/>
      <c r="F1" s="7"/>
      <c r="G1" s="7"/>
    </row>
    <row r="2" spans="1:7" ht="15" x14ac:dyDescent="0.2">
      <c r="A2" s="11" t="s">
        <v>70</v>
      </c>
      <c r="B2" s="7"/>
      <c r="C2" s="7"/>
      <c r="D2" s="7"/>
      <c r="E2" s="7"/>
      <c r="F2" s="7"/>
      <c r="G2" s="7"/>
    </row>
    <row r="3" spans="1:7" ht="15" x14ac:dyDescent="0.2">
      <c r="A3" s="7"/>
      <c r="B3" s="7"/>
      <c r="C3" s="7"/>
      <c r="D3" s="7"/>
      <c r="E3" s="7"/>
      <c r="F3" s="7"/>
      <c r="G3" s="7"/>
    </row>
    <row r="4" spans="1:7" ht="15" x14ac:dyDescent="0.2">
      <c r="A4" s="7"/>
      <c r="B4" s="7"/>
      <c r="C4" s="7"/>
      <c r="D4" s="7"/>
      <c r="E4" s="7"/>
      <c r="F4" s="7"/>
      <c r="G4" s="7"/>
    </row>
    <row r="5" spans="1:7" ht="15" x14ac:dyDescent="0.2">
      <c r="A5" s="7"/>
      <c r="B5" s="7"/>
      <c r="C5" s="7"/>
      <c r="D5" s="7"/>
      <c r="E5" s="7"/>
      <c r="F5" s="7"/>
      <c r="G5" s="7"/>
    </row>
    <row r="6" spans="1:7" ht="15" x14ac:dyDescent="0.2">
      <c r="A6" s="7"/>
      <c r="B6" s="7"/>
      <c r="C6" s="7"/>
      <c r="D6" s="7"/>
      <c r="E6" s="7"/>
      <c r="F6" s="7"/>
      <c r="G6" s="7"/>
    </row>
    <row r="7" spans="1:7" ht="15" x14ac:dyDescent="0.2">
      <c r="A7" s="7"/>
      <c r="B7" s="7"/>
      <c r="C7" s="7"/>
      <c r="D7" s="7"/>
      <c r="E7" s="7"/>
      <c r="F7" s="7"/>
      <c r="G7" s="7"/>
    </row>
    <row r="8" spans="1:7" ht="15" x14ac:dyDescent="0.2">
      <c r="A8" s="7"/>
      <c r="B8" s="7"/>
      <c r="C8" s="7"/>
      <c r="D8" s="7"/>
      <c r="E8" s="7"/>
      <c r="F8" s="7"/>
      <c r="G8" s="7"/>
    </row>
    <row r="9" spans="1:7" ht="15" x14ac:dyDescent="0.2">
      <c r="A9" s="9" t="s">
        <v>69</v>
      </c>
      <c r="B9" s="7"/>
      <c r="C9" s="7"/>
      <c r="D9" s="7"/>
      <c r="E9" s="7"/>
      <c r="F9" s="7"/>
      <c r="G9" s="7"/>
    </row>
    <row r="10" spans="1:7" ht="15" x14ac:dyDescent="0.2">
      <c r="A10" s="10" t="s">
        <v>79</v>
      </c>
      <c r="B10" s="7"/>
      <c r="C10" s="7"/>
      <c r="D10" s="7"/>
      <c r="E10" s="7"/>
      <c r="F10" s="7"/>
      <c r="G10" s="7"/>
    </row>
    <row r="11" spans="1:7" ht="15" x14ac:dyDescent="0.2">
      <c r="A11" s="9"/>
      <c r="B11" s="7"/>
      <c r="C11" s="7"/>
      <c r="D11" s="7"/>
      <c r="E11" s="7"/>
      <c r="F11" s="7"/>
      <c r="G11" s="7"/>
    </row>
    <row r="12" spans="1:7" ht="15" x14ac:dyDescent="0.2">
      <c r="A12" s="9" t="s">
        <v>68</v>
      </c>
      <c r="B12" s="7"/>
      <c r="C12" s="7"/>
      <c r="D12" s="7"/>
      <c r="E12" s="7"/>
      <c r="F12" s="7"/>
      <c r="G12" s="7"/>
    </row>
    <row r="13" spans="1:7" ht="15" x14ac:dyDescent="0.2">
      <c r="A13" s="9" t="s">
        <v>67</v>
      </c>
      <c r="B13" s="7"/>
      <c r="C13" s="7"/>
      <c r="D13" s="7"/>
      <c r="E13" s="7"/>
      <c r="F13" s="7"/>
      <c r="G13" s="7"/>
    </row>
    <row r="14" spans="1:7" ht="15" x14ac:dyDescent="0.2">
      <c r="A14" s="9" t="s">
        <v>66</v>
      </c>
      <c r="B14" s="7"/>
      <c r="C14" s="7"/>
      <c r="D14" s="7"/>
      <c r="E14" s="7"/>
      <c r="F14" s="7"/>
      <c r="G14" s="7"/>
    </row>
    <row r="15" spans="1:7" ht="15" x14ac:dyDescent="0.2">
      <c r="A15" s="9"/>
      <c r="B15" s="7"/>
      <c r="C15" s="7"/>
      <c r="D15" s="7"/>
      <c r="E15" s="7"/>
      <c r="F15" s="7"/>
      <c r="G15" s="7"/>
    </row>
    <row r="16" spans="1:7" ht="15" x14ac:dyDescent="0.2">
      <c r="A16" s="9" t="s">
        <v>65</v>
      </c>
      <c r="B16" s="7"/>
      <c r="C16" s="7"/>
      <c r="D16" s="7"/>
      <c r="E16" s="7"/>
      <c r="F16" s="7"/>
      <c r="G16" s="7"/>
    </row>
    <row r="17" spans="1:7" ht="15" x14ac:dyDescent="0.2">
      <c r="A17" s="9" t="s">
        <v>64</v>
      </c>
      <c r="B17" s="7"/>
      <c r="C17" s="7"/>
      <c r="D17" s="7"/>
      <c r="E17" s="7"/>
      <c r="F17" s="7"/>
      <c r="G17" s="7"/>
    </row>
    <row r="18" spans="1:7" ht="15" x14ac:dyDescent="0.2">
      <c r="A18" s="9" t="s">
        <v>63</v>
      </c>
      <c r="B18" s="7"/>
      <c r="C18" s="7"/>
      <c r="D18" s="7"/>
      <c r="E18" s="7"/>
      <c r="F18" s="7"/>
      <c r="G18" s="7"/>
    </row>
    <row r="19" spans="1:7" ht="15" x14ac:dyDescent="0.2">
      <c r="A19" s="9" t="s">
        <v>62</v>
      </c>
      <c r="B19" s="7"/>
      <c r="C19" s="7"/>
      <c r="D19" s="7"/>
      <c r="E19" s="7"/>
      <c r="F19" s="7"/>
      <c r="G19" s="7"/>
    </row>
    <row r="20" spans="1:7" ht="15" x14ac:dyDescent="0.2">
      <c r="A20" s="7"/>
      <c r="B20" s="7"/>
      <c r="C20" s="7"/>
      <c r="D20" s="7"/>
      <c r="E20" s="7"/>
      <c r="F20" s="7"/>
      <c r="G20" s="7"/>
    </row>
    <row r="21" spans="1:7" ht="15" x14ac:dyDescent="0.2">
      <c r="A21" s="8" t="s">
        <v>61</v>
      </c>
      <c r="B21" s="7"/>
      <c r="C21" s="7"/>
      <c r="D21" s="7"/>
      <c r="E21" s="7"/>
      <c r="F21" s="7"/>
      <c r="G21" s="7"/>
    </row>
    <row r="22" spans="1:7" ht="15" x14ac:dyDescent="0.2">
      <c r="A22" s="7"/>
      <c r="B22" s="7"/>
      <c r="C22" s="7"/>
      <c r="D22" s="7"/>
      <c r="E22" s="7"/>
      <c r="F22" s="7"/>
      <c r="G22" s="7"/>
    </row>
    <row r="23" spans="1:7" x14ac:dyDescent="0.15">
      <c r="A23" s="6"/>
    </row>
    <row r="24" spans="1:7" x14ac:dyDescent="0.15">
      <c r="A24" s="5"/>
    </row>
    <row r="25" spans="1:7" x14ac:dyDescent="0.15">
      <c r="A25" s="6"/>
    </row>
    <row r="26" spans="1:7" x14ac:dyDescent="0.15">
      <c r="A26" s="5"/>
    </row>
  </sheetData>
  <hyperlinks>
    <hyperlink ref="A21" r:id="rId1" xr:uid="{AD249981-FA86-624F-865C-11FCD668A26E}"/>
  </hyperlinks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Fuel per Pax Calculator</vt:lpstr>
      <vt:lpstr>(c)</vt:lpstr>
      <vt:lpstr>Range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Nisa, Joel</dc:creator>
  <cp:lastModifiedBy>Nisa, Joel</cp:lastModifiedBy>
  <dcterms:created xsi:type="dcterms:W3CDTF">2025-04-21T17:38:55Z</dcterms:created>
  <dcterms:modified xsi:type="dcterms:W3CDTF">2025-08-12T14:31:40Z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2025-04-21T22:19:13Z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399194e1-2b5b-46da-bee0-b1893d1e07a8</vt:lpwstr>
  </property>
  <property fmtid="{D5CDD505-2E9C-101B-9397-08002B2CF9AE}" pid="8" name="MSIP_Label_defa4170-0d19-0005-0004-bc88714345d2_ContentBits">
    <vt:lpwstr>0</vt:lpwstr>
  </property>
</Properties>
</file>