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C:\Dateien\HAW\Arbeiten\Mattausch\2024-11-22_Ergebnisse\"/>
    </mc:Choice>
  </mc:AlternateContent>
  <xr:revisionPtr revIDLastSave="0" documentId="13_ncr:1_{2511063B-1A61-4D7F-B3AB-C66A61EF6CDB}" xr6:coauthVersionLast="47" xr6:coauthVersionMax="47" xr10:uidLastSave="{00000000-0000-0000-0000-000000000000}"/>
  <bookViews>
    <workbookView xWindow="-120" yWindow="-120" windowWidth="19440" windowHeight="14880" tabRatio="822" xr2:uid="{C8B19DF3-2E94-4AE2-A2DD-F9106F04F0B3}"/>
  </bookViews>
  <sheets>
    <sheet name="Airline Ratings" sheetId="1" r:id="rId1"/>
    <sheet name="Sources Cabin Layout &amp; Engine" sheetId="2" r:id="rId2"/>
    <sheet name="Sources Fleet" sheetId="3" r:id="rId3"/>
    <sheet name="DLRK 2023 &amp; New Rating Test" sheetId="4" r:id="rId4"/>
    <sheet name="(c)" sheetId="5" r:id="rId5"/>
  </sheets>
  <externalReferences>
    <externalReference r:id="rId6"/>
    <externalReference r:id="rId7"/>
    <externalReference r:id="rId8"/>
    <externalReference r:id="rId9"/>
  </externalReferences>
  <definedNames>
    <definedName name="_z">'[1]Input Data'!$E$12</definedName>
    <definedName name="A" localSheetId="4">'[1]Input Data'!$E$47</definedName>
    <definedName name="A">[2]Inputs_Outputs!$B$4</definedName>
    <definedName name="a_sound">[2]Inputs_Outputs!$J$5</definedName>
    <definedName name="Airfoil">'[1]Input Data'!$I$27</definedName>
    <definedName name="Airfoil_transition">[3]Results!$Q$14</definedName>
    <definedName name="AirfoilTransition">'[1]Input Data'!#REF!</definedName>
    <definedName name="Alpha_min">'[1]Subroutine Xi'!$B$3</definedName>
    <definedName name="AOA_EpsilonMax_NACA0012">[1]Airfoils!$L$5</definedName>
    <definedName name="AOA_EpsilonMax_NACA0015">[1]Airfoils!$D$5</definedName>
    <definedName name="AOA_EpsilonMax_NACA0018">[1]Airfoils!$T$5</definedName>
    <definedName name="Beta0">'[1]Input Data'!$M$12</definedName>
    <definedName name="BetaS">'[1]Input Data'!$M$14</definedName>
    <definedName name="Betat">'[1]Input Data'!$M$10</definedName>
    <definedName name="BPR">[2]Inputs_Outputs!$F$3</definedName>
    <definedName name="c_dw">[2]Fuel!$C$23</definedName>
    <definedName name="Cd">[2]Fuel!$C$31</definedName>
    <definedName name="Cd0">[2]Fuel!$C$28</definedName>
    <definedName name="Cdoc">[2]DOC!$C$92</definedName>
    <definedName name="CF_AIC">[2]Environmental!$C$65</definedName>
    <definedName name="CF_NOx">[2]Environmental!$C$64</definedName>
    <definedName name="CL">[2]Fuel!$C$29</definedName>
    <definedName name="CL_m">#REF!</definedName>
    <definedName name="d_f">[2]Inputs_Outputs!#REF!</definedName>
    <definedName name="Delta_R">'[1]Input Data'!$E$22</definedName>
    <definedName name="Delta_Theta">'[1]Input Data'!$E$20</definedName>
    <definedName name="df">[2]Inputs_Outputs!#REF!</definedName>
    <definedName name="DmG">'[4]Schneeballfaktor '!$B$32</definedName>
    <definedName name="DmL">'[4]Schneeballfaktor '!$B$4</definedName>
    <definedName name="e">[2]Fuel!$C$15</definedName>
    <definedName name="E_glide">[2]Fuel!$C$33</definedName>
    <definedName name="EI_NOx">[2]Environmental!$C$50</definedName>
    <definedName name="FL">'[2]Flight time'!$B$167</definedName>
    <definedName name="fuel_km">[2]Fuel!$I$41</definedName>
    <definedName name="fuel_mile">[2]Fuel!$I$42</definedName>
    <definedName name="g">[2]Inputs_Outputs!$N$2</definedName>
    <definedName name="gamma">#REF!</definedName>
    <definedName name="H">[2]Inputs_Outputs!$J$3</definedName>
    <definedName name="Hft">[2]Inputs_Outputs!$J$4</definedName>
    <definedName name="k_inf">[2]DOC!$C$10</definedName>
    <definedName name="Kappa">'[1]Input Data'!$H$4</definedName>
    <definedName name="L" localSheetId="4">'[1]Input Data'!$E$8</definedName>
    <definedName name="L">[2]Inputs_Outputs!$N$4</definedName>
    <definedName name="L_D">#REF!</definedName>
    <definedName name="L_D_max">#REF!</definedName>
    <definedName name="L0">'[1]Input Data'!$E$10</definedName>
    <definedName name="M">[2]Inputs_Outputs!$J$2</definedName>
    <definedName name="m_e">[2]Inputs_Outputs!$F$8</definedName>
    <definedName name="M_opt">[2]Inputs_Outputs!$B$13</definedName>
    <definedName name="m_PL">[2]DOC!$C$84</definedName>
    <definedName name="m_PLmax">[2]Inputs_Outputs!$B$10</definedName>
    <definedName name="mF">'[4]Schneeballfaktor '!$B$9</definedName>
    <definedName name="Mff">[2]DOC!$C$43</definedName>
    <definedName name="mFmMTO">'[4]Schneeballfaktor '!$B$8</definedName>
    <definedName name="mFOB">[2]DOC!$C$50</definedName>
    <definedName name="mMPL">'[4]Schneeballfaktor '!$B$10</definedName>
    <definedName name="mMTO">'[4]Schneeballfaktor '!$B$5</definedName>
    <definedName name="mMTOG">'[4]Schneeballfaktor '!$B$13</definedName>
    <definedName name="mOE">'[4]Schneeballfaktor '!$B$7</definedName>
    <definedName name="mOEmMTO">'[4]Schneeballfaktor '!$B$6</definedName>
    <definedName name="MTOW">[2]Inputs_Outputs!$B$2</definedName>
    <definedName name="MZFW">[2]Inputs_Outputs!$B$6</definedName>
    <definedName name="n_E">[2]Inputs_Outputs!$F$2</definedName>
    <definedName name="n_PAX">[2]Inputs_Outputs!$B$11</definedName>
    <definedName name="n_shafts">[2]Inputs_Outputs!$F$7</definedName>
    <definedName name="n_stages">[2]Inputs_Outputs!$F$6</definedName>
    <definedName name="nacas">'[1]Input Data'!$F$30:$F$32</definedName>
    <definedName name="nt_a">[2]DOC!$C$40</definedName>
    <definedName name="OAPR">[2]Inputs_Outputs!$F$5</definedName>
    <definedName name="OEW">[2]Inputs_Outputs!$B$9</definedName>
    <definedName name="on_off">[1]Airfoils!$AB$50:$AB$51</definedName>
    <definedName name="p">[2]Inputs_Outputs!$J$7</definedName>
    <definedName name="p_t">[2]Inputs_Outputs!$N$9</definedName>
    <definedName name="p0">[2]Inputs_Outputs!$N$6</definedName>
    <definedName name="phi">[2]Inputs_Outputs!$B$7</definedName>
    <definedName name="phi_rad">[2]Inputs_Outputs!$B$8</definedName>
    <definedName name="price_fuel">[2]DOC!$C$7</definedName>
    <definedName name="Q">'[1]Input Data'!$E$39</definedName>
    <definedName name="R_const">[2]Inputs_Outputs!$N$3</definedName>
    <definedName name="Radius">'[1]Input Data'!$E$41</definedName>
    <definedName name="range">[2]Inputs_Outputs!$J$12</definedName>
    <definedName name="range_added">'[2]Flight time'!$B$170</definedName>
    <definedName name="range_mile">[2]DOC!$D$41</definedName>
    <definedName name="Reynolds">[1]Airfoils!$AB$46:$AB$48</definedName>
    <definedName name="rho">[2]Inputs_Outputs!$J$8</definedName>
    <definedName name="rho_t">[2]Inputs_Outputs!$N$10</definedName>
    <definedName name="rho0">[2]Inputs_Outputs!$N$7</definedName>
    <definedName name="Root">[1]Results!#REF!</definedName>
    <definedName name="Rt">'[1]Input Data'!$E$37</definedName>
    <definedName name="SS">[2]Inputs_Outputs!$B$3</definedName>
    <definedName name="Swet">[2]Inputs_Outputs!#REF!</definedName>
    <definedName name="t" localSheetId="4">'[1]Input Data'!$E$43</definedName>
    <definedName name="T">[2]Inputs_Outputs!$J$6</definedName>
    <definedName name="T_t">[2]Inputs_Outputs!$N$8</definedName>
    <definedName name="T_to">[2]Inputs_Outputs!$F$4</definedName>
    <definedName name="t0" localSheetId="4">'[1]Input Data'!$M$6</definedName>
    <definedName name="T0">[2]Inputs_Outputs!$N$5</definedName>
    <definedName name="TAS">[2]Inputs_Outputs!$J$10</definedName>
    <definedName name="TAS_regulated">'[2]Flight time'!$B$166</definedName>
    <definedName name="Tau">'[1]Input Data'!$H$6</definedName>
    <definedName name="tb">[2]DOC!$C$79</definedName>
    <definedName name="tf">[2]DOC!$C$59</definedName>
    <definedName name="tf_added">'[2]Flight time'!$B$168</definedName>
    <definedName name="TSFC">[2]Fuel!$I$35</definedName>
    <definedName name="tt">'[1]Input Data'!$R$4</definedName>
    <definedName name="U">'[1]Input Data'!$E$45</definedName>
    <definedName name="Uaf">[2]DOC!$C$96</definedName>
    <definedName name="V_CR">#REF!</definedName>
    <definedName name="w">'[1]Input Data'!$H$14</definedName>
    <definedName name="w_co2">[2]Inputs_Outputs!$B$164</definedName>
    <definedName name="w_doc">[2]Inputs_Outputs!$B$157</definedName>
    <definedName name="w_env">[2]Inputs_Outputs!$B$158</definedName>
    <definedName name="w_resource">[2]Inputs_Outputs!$B$163</definedName>
    <definedName name="xxxx">#REF!</definedName>
    <definedName name="xxxxx">#REF!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5" i="1" l="1"/>
  <c r="F325" i="1"/>
  <c r="C326" i="1"/>
  <c r="G688" i="1" l="1"/>
  <c r="F688" i="1"/>
  <c r="G669" i="1"/>
  <c r="F669" i="1"/>
  <c r="G240" i="1" l="1"/>
  <c r="F240" i="1"/>
  <c r="C255" i="1"/>
  <c r="C650" i="1"/>
  <c r="C212" i="1"/>
  <c r="G649" i="1" l="1"/>
  <c r="F649" i="1"/>
  <c r="G648" i="1"/>
  <c r="F648" i="1"/>
  <c r="G647" i="1"/>
  <c r="F647" i="1"/>
  <c r="G646" i="1"/>
  <c r="F646" i="1"/>
  <c r="F650" i="1" l="1"/>
  <c r="G650" i="1"/>
  <c r="G651" i="1" s="1"/>
  <c r="F676" i="1"/>
  <c r="G676" i="1"/>
  <c r="F674" i="1"/>
  <c r="G674" i="1"/>
  <c r="G458" i="1" l="1"/>
  <c r="F458" i="1"/>
  <c r="G601" i="1" l="1"/>
  <c r="F601" i="1"/>
  <c r="C739" i="1" l="1"/>
  <c r="G738" i="1"/>
  <c r="F738" i="1"/>
  <c r="G737" i="1"/>
  <c r="F737" i="1"/>
  <c r="G736" i="1"/>
  <c r="F736" i="1"/>
  <c r="G735" i="1"/>
  <c r="F735" i="1"/>
  <c r="C728" i="1"/>
  <c r="G727" i="1"/>
  <c r="F727" i="1"/>
  <c r="G726" i="1"/>
  <c r="F726" i="1"/>
  <c r="G725" i="1"/>
  <c r="F725" i="1"/>
  <c r="G724" i="1"/>
  <c r="F724" i="1"/>
  <c r="G723" i="1"/>
  <c r="F723" i="1"/>
  <c r="C639" i="1"/>
  <c r="G638" i="1"/>
  <c r="F638" i="1"/>
  <c r="G637" i="1"/>
  <c r="F637" i="1"/>
  <c r="G636" i="1"/>
  <c r="F636" i="1"/>
  <c r="C629" i="1"/>
  <c r="G628" i="1"/>
  <c r="F628" i="1"/>
  <c r="G627" i="1"/>
  <c r="F627" i="1"/>
  <c r="G626" i="1"/>
  <c r="F626" i="1"/>
  <c r="G625" i="1"/>
  <c r="F625" i="1"/>
  <c r="G624" i="1"/>
  <c r="F624" i="1"/>
  <c r="C607" i="1"/>
  <c r="G606" i="1"/>
  <c r="F606" i="1"/>
  <c r="G605" i="1"/>
  <c r="F605" i="1"/>
  <c r="G604" i="1"/>
  <c r="F604" i="1"/>
  <c r="G603" i="1"/>
  <c r="F603" i="1"/>
  <c r="G602" i="1"/>
  <c r="F602" i="1"/>
  <c r="G600" i="1"/>
  <c r="F600" i="1"/>
  <c r="C564" i="1"/>
  <c r="G563" i="1"/>
  <c r="F563" i="1"/>
  <c r="G562" i="1"/>
  <c r="F562" i="1"/>
  <c r="G586" i="1"/>
  <c r="G587" i="1"/>
  <c r="G588" i="1"/>
  <c r="G589" i="1"/>
  <c r="G590" i="1"/>
  <c r="G591" i="1"/>
  <c r="G592" i="1"/>
  <c r="F586" i="1"/>
  <c r="F587" i="1"/>
  <c r="F588" i="1"/>
  <c r="F589" i="1"/>
  <c r="F590" i="1"/>
  <c r="F591" i="1"/>
  <c r="F592" i="1"/>
  <c r="G548" i="1"/>
  <c r="G549" i="1"/>
  <c r="G550" i="1"/>
  <c r="G551" i="1"/>
  <c r="G552" i="1"/>
  <c r="G553" i="1"/>
  <c r="G554" i="1"/>
  <c r="F548" i="1"/>
  <c r="F549" i="1"/>
  <c r="F550" i="1"/>
  <c r="F551" i="1"/>
  <c r="F552" i="1"/>
  <c r="F553" i="1"/>
  <c r="F554" i="1"/>
  <c r="G532" i="1"/>
  <c r="G533" i="1"/>
  <c r="G534" i="1"/>
  <c r="G535" i="1"/>
  <c r="G536" i="1"/>
  <c r="G537" i="1"/>
  <c r="G538" i="1"/>
  <c r="G539" i="1"/>
  <c r="F532" i="1"/>
  <c r="F533" i="1"/>
  <c r="F534" i="1"/>
  <c r="F535" i="1"/>
  <c r="F536" i="1"/>
  <c r="F537" i="1"/>
  <c r="F538" i="1"/>
  <c r="F539" i="1"/>
  <c r="C540" i="1"/>
  <c r="G531" i="1"/>
  <c r="F531" i="1"/>
  <c r="C373" i="1"/>
  <c r="G372" i="1"/>
  <c r="F372" i="1"/>
  <c r="G371" i="1"/>
  <c r="F371" i="1"/>
  <c r="G370" i="1"/>
  <c r="F370" i="1"/>
  <c r="G369" i="1"/>
  <c r="F369" i="1"/>
  <c r="G368" i="1"/>
  <c r="F368" i="1"/>
  <c r="G367" i="1"/>
  <c r="F367" i="1"/>
  <c r="C360" i="1"/>
  <c r="G359" i="1"/>
  <c r="F359" i="1"/>
  <c r="G358" i="1"/>
  <c r="F358" i="1"/>
  <c r="G357" i="1"/>
  <c r="F357" i="1"/>
  <c r="C304" i="1"/>
  <c r="G303" i="1"/>
  <c r="F303" i="1"/>
  <c r="G302" i="1"/>
  <c r="F302" i="1"/>
  <c r="G301" i="1"/>
  <c r="F301" i="1"/>
  <c r="G300" i="1"/>
  <c r="F300" i="1"/>
  <c r="G299" i="1"/>
  <c r="F299" i="1"/>
  <c r="G211" i="1"/>
  <c r="F211" i="1"/>
  <c r="G210" i="1"/>
  <c r="F210" i="1"/>
  <c r="G209" i="1"/>
  <c r="F209" i="1"/>
  <c r="G208" i="1"/>
  <c r="F208" i="1"/>
  <c r="G207" i="1"/>
  <c r="F207" i="1"/>
  <c r="G206" i="1"/>
  <c r="F206" i="1"/>
  <c r="F174" i="1"/>
  <c r="G174" i="1"/>
  <c r="C177" i="1"/>
  <c r="G176" i="1"/>
  <c r="F176" i="1"/>
  <c r="G175" i="1"/>
  <c r="F175" i="1"/>
  <c r="G173" i="1"/>
  <c r="F173" i="1"/>
  <c r="G172" i="1"/>
  <c r="F172" i="1"/>
  <c r="G171" i="1"/>
  <c r="F171" i="1"/>
  <c r="G170" i="1"/>
  <c r="F170" i="1"/>
  <c r="G169" i="1"/>
  <c r="F169" i="1"/>
  <c r="C162" i="1"/>
  <c r="G161" i="1"/>
  <c r="F161" i="1"/>
  <c r="G160" i="1"/>
  <c r="F160" i="1"/>
  <c r="G159" i="1"/>
  <c r="F159" i="1"/>
  <c r="G158" i="1"/>
  <c r="F158" i="1"/>
  <c r="F540" i="1" l="1"/>
  <c r="G728" i="1"/>
  <c r="F739" i="1"/>
  <c r="G739" i="1"/>
  <c r="F728" i="1"/>
  <c r="G639" i="1"/>
  <c r="F639" i="1"/>
  <c r="F629" i="1"/>
  <c r="G629" i="1"/>
  <c r="G607" i="1"/>
  <c r="F607" i="1"/>
  <c r="F564" i="1"/>
  <c r="G564" i="1"/>
  <c r="G540" i="1"/>
  <c r="G373" i="1"/>
  <c r="F373" i="1"/>
  <c r="G360" i="1"/>
  <c r="F360" i="1"/>
  <c r="F304" i="1"/>
  <c r="G304" i="1"/>
  <c r="F212" i="1"/>
  <c r="G212" i="1"/>
  <c r="G177" i="1"/>
  <c r="F177" i="1"/>
  <c r="G162" i="1"/>
  <c r="F162" i="1"/>
  <c r="G729" i="1" l="1"/>
  <c r="G740" i="1"/>
  <c r="G640" i="1"/>
  <c r="G630" i="1"/>
  <c r="G608" i="1"/>
  <c r="G565" i="1"/>
  <c r="G541" i="1"/>
  <c r="G374" i="1"/>
  <c r="G361" i="1"/>
  <c r="G305" i="1"/>
  <c r="G213" i="1"/>
  <c r="G178" i="1"/>
  <c r="G163" i="1"/>
  <c r="G472" i="1" l="1"/>
  <c r="F472" i="1"/>
  <c r="G118" i="4" l="1"/>
  <c r="D140" i="4"/>
  <c r="H139" i="4"/>
  <c r="G139" i="4"/>
  <c r="H138" i="4"/>
  <c r="G138" i="4"/>
  <c r="H137" i="4"/>
  <c r="G137" i="4"/>
  <c r="H136" i="4"/>
  <c r="G136" i="4"/>
  <c r="H135" i="4"/>
  <c r="G135" i="4"/>
  <c r="D149" i="4"/>
  <c r="H148" i="4"/>
  <c r="G148" i="4"/>
  <c r="H147" i="4"/>
  <c r="G147" i="4"/>
  <c r="D128" i="4"/>
  <c r="H127" i="4"/>
  <c r="G127" i="4"/>
  <c r="H126" i="4"/>
  <c r="G126" i="4"/>
  <c r="G128" i="4" s="1"/>
  <c r="D119" i="4"/>
  <c r="H118" i="4"/>
  <c r="H117" i="4"/>
  <c r="G117" i="4"/>
  <c r="H116" i="4"/>
  <c r="G116" i="4"/>
  <c r="H115" i="4"/>
  <c r="G115" i="4"/>
  <c r="H114" i="4"/>
  <c r="G114" i="4"/>
  <c r="H113" i="4"/>
  <c r="G113" i="4"/>
  <c r="H112" i="4"/>
  <c r="G112" i="4"/>
  <c r="H111" i="4"/>
  <c r="G111" i="4"/>
  <c r="H110" i="4"/>
  <c r="G110" i="4"/>
  <c r="H109" i="4"/>
  <c r="G109" i="4"/>
  <c r="H108" i="4"/>
  <c r="G108" i="4"/>
  <c r="H107" i="4"/>
  <c r="G107" i="4"/>
  <c r="H106" i="4"/>
  <c r="G106" i="4"/>
  <c r="H105" i="4"/>
  <c r="G105" i="4"/>
  <c r="H104" i="4"/>
  <c r="G104" i="4"/>
  <c r="D97" i="4"/>
  <c r="H96" i="4"/>
  <c r="G96" i="4"/>
  <c r="H95" i="4"/>
  <c r="G95" i="4"/>
  <c r="H94" i="4"/>
  <c r="G94" i="4"/>
  <c r="H93" i="4"/>
  <c r="G93" i="4"/>
  <c r="H92" i="4"/>
  <c r="G92" i="4"/>
  <c r="H91" i="4"/>
  <c r="G91" i="4"/>
  <c r="H90" i="4"/>
  <c r="G90" i="4"/>
  <c r="D83" i="4"/>
  <c r="H82" i="4"/>
  <c r="G82" i="4"/>
  <c r="H81" i="4"/>
  <c r="G81" i="4"/>
  <c r="H80" i="4"/>
  <c r="G80" i="4"/>
  <c r="H79" i="4"/>
  <c r="G79" i="4"/>
  <c r="H78" i="4"/>
  <c r="G78" i="4"/>
  <c r="H77" i="4"/>
  <c r="G77" i="4"/>
  <c r="H76" i="4"/>
  <c r="G76" i="4"/>
  <c r="H75" i="4"/>
  <c r="G75" i="4"/>
  <c r="H74" i="4"/>
  <c r="G74" i="4"/>
  <c r="D67" i="4"/>
  <c r="H66" i="4"/>
  <c r="G66" i="4"/>
  <c r="H65" i="4"/>
  <c r="G65" i="4"/>
  <c r="H64" i="4"/>
  <c r="G64" i="4"/>
  <c r="H63" i="4"/>
  <c r="G63" i="4"/>
  <c r="H62" i="4"/>
  <c r="G62" i="4"/>
  <c r="D55" i="4"/>
  <c r="H54" i="4"/>
  <c r="G54" i="4"/>
  <c r="H53" i="4"/>
  <c r="G53" i="4"/>
  <c r="H52" i="4"/>
  <c r="G52" i="4"/>
  <c r="D45" i="4"/>
  <c r="H44" i="4"/>
  <c r="G44" i="4"/>
  <c r="H43" i="4"/>
  <c r="G43" i="4"/>
  <c r="H42" i="4"/>
  <c r="G42" i="4"/>
  <c r="H41" i="4"/>
  <c r="G41" i="4"/>
  <c r="H40" i="4"/>
  <c r="G40" i="4"/>
  <c r="H39" i="4"/>
  <c r="G39" i="4"/>
  <c r="D32" i="4"/>
  <c r="H31" i="4"/>
  <c r="G31" i="4"/>
  <c r="H30" i="4"/>
  <c r="G30" i="4"/>
  <c r="H29" i="4"/>
  <c r="G29" i="4"/>
  <c r="H28" i="4"/>
  <c r="G28" i="4"/>
  <c r="H27" i="4"/>
  <c r="G27" i="4"/>
  <c r="H26" i="4"/>
  <c r="G26" i="4"/>
  <c r="H25" i="4"/>
  <c r="G25" i="4"/>
  <c r="H24" i="4"/>
  <c r="G24" i="4"/>
  <c r="H23" i="4"/>
  <c r="G23" i="4"/>
  <c r="H22" i="4"/>
  <c r="G22" i="4"/>
  <c r="H128" i="4" l="1"/>
  <c r="H129" i="4" s="1"/>
  <c r="G45" i="4"/>
  <c r="H55" i="4"/>
  <c r="G97" i="4"/>
  <c r="G83" i="4"/>
  <c r="G32" i="4"/>
  <c r="H45" i="4"/>
  <c r="G55" i="4"/>
  <c r="H67" i="4"/>
  <c r="H97" i="4"/>
  <c r="H83" i="4"/>
  <c r="G140" i="4"/>
  <c r="H140" i="4"/>
  <c r="H32" i="4"/>
  <c r="G67" i="4"/>
  <c r="G149" i="4"/>
  <c r="H149" i="4"/>
  <c r="H119" i="4"/>
  <c r="G119" i="4"/>
  <c r="H46" i="4" l="1"/>
  <c r="H33" i="4"/>
  <c r="H84" i="4"/>
  <c r="H56" i="4"/>
  <c r="H141" i="4"/>
  <c r="H98" i="4"/>
  <c r="H68" i="4"/>
  <c r="H150" i="4"/>
  <c r="H120" i="4"/>
  <c r="G750" i="1"/>
  <c r="F750" i="1"/>
  <c r="C752" i="1"/>
  <c r="G751" i="1"/>
  <c r="F751" i="1"/>
  <c r="G749" i="1"/>
  <c r="F749" i="1"/>
  <c r="G748" i="1"/>
  <c r="F748" i="1"/>
  <c r="G747" i="1"/>
  <c r="F747" i="1"/>
  <c r="G746" i="1"/>
  <c r="F746" i="1"/>
  <c r="C716" i="1"/>
  <c r="G715" i="1"/>
  <c r="F715" i="1"/>
  <c r="G714" i="1"/>
  <c r="F714" i="1"/>
  <c r="G713" i="1"/>
  <c r="F713" i="1"/>
  <c r="G712" i="1"/>
  <c r="F712" i="1"/>
  <c r="G711" i="1"/>
  <c r="F711" i="1"/>
  <c r="C704" i="1"/>
  <c r="G703" i="1"/>
  <c r="F703" i="1"/>
  <c r="G702" i="1"/>
  <c r="F702" i="1"/>
  <c r="G701" i="1"/>
  <c r="F701" i="1"/>
  <c r="G700" i="1"/>
  <c r="F700" i="1"/>
  <c r="G699" i="1"/>
  <c r="F699" i="1"/>
  <c r="G698" i="1"/>
  <c r="F698" i="1"/>
  <c r="G697" i="1"/>
  <c r="F697" i="1"/>
  <c r="G696" i="1"/>
  <c r="F696" i="1"/>
  <c r="G695" i="1"/>
  <c r="F695" i="1"/>
  <c r="G694" i="1"/>
  <c r="F694" i="1"/>
  <c r="G693" i="1"/>
  <c r="F693" i="1"/>
  <c r="G692" i="1"/>
  <c r="F692" i="1"/>
  <c r="G691" i="1"/>
  <c r="F691" i="1"/>
  <c r="G690" i="1"/>
  <c r="F690" i="1"/>
  <c r="G689" i="1"/>
  <c r="F689" i="1"/>
  <c r="G687" i="1"/>
  <c r="F687" i="1"/>
  <c r="G686" i="1"/>
  <c r="F686" i="1"/>
  <c r="C503" i="1"/>
  <c r="G502" i="1"/>
  <c r="F502" i="1"/>
  <c r="G501" i="1"/>
  <c r="F501" i="1"/>
  <c r="G500" i="1"/>
  <c r="F500" i="1"/>
  <c r="G499" i="1"/>
  <c r="F499" i="1"/>
  <c r="G498" i="1"/>
  <c r="F498" i="1"/>
  <c r="G497" i="1"/>
  <c r="F497" i="1"/>
  <c r="G496" i="1"/>
  <c r="F496" i="1"/>
  <c r="G495" i="1"/>
  <c r="F495" i="1"/>
  <c r="G494" i="1"/>
  <c r="F494" i="1"/>
  <c r="G493" i="1"/>
  <c r="F493" i="1"/>
  <c r="G492" i="1"/>
  <c r="F492" i="1"/>
  <c r="G752" i="1" l="1"/>
  <c r="F752" i="1"/>
  <c r="G716" i="1"/>
  <c r="F716" i="1"/>
  <c r="F704" i="1"/>
  <c r="G704" i="1"/>
  <c r="F503" i="1"/>
  <c r="G503" i="1"/>
  <c r="G753" i="1" l="1"/>
  <c r="G717" i="1"/>
  <c r="G504" i="1"/>
  <c r="G705" i="1"/>
  <c r="C515" i="1" l="1"/>
  <c r="G514" i="1"/>
  <c r="F514" i="1"/>
  <c r="G513" i="1"/>
  <c r="F513" i="1"/>
  <c r="G512" i="1"/>
  <c r="F512" i="1"/>
  <c r="G511" i="1"/>
  <c r="F511" i="1"/>
  <c r="G510" i="1"/>
  <c r="F510" i="1"/>
  <c r="G275" i="1"/>
  <c r="G276" i="1"/>
  <c r="F275" i="1"/>
  <c r="F276" i="1"/>
  <c r="C679" i="1"/>
  <c r="G678" i="1"/>
  <c r="F678" i="1"/>
  <c r="G677" i="1"/>
  <c r="F677" i="1"/>
  <c r="G675" i="1"/>
  <c r="F675" i="1"/>
  <c r="G673" i="1"/>
  <c r="F673" i="1"/>
  <c r="G672" i="1"/>
  <c r="F672" i="1"/>
  <c r="G671" i="1"/>
  <c r="F671" i="1"/>
  <c r="G670" i="1"/>
  <c r="F670" i="1"/>
  <c r="G668" i="1"/>
  <c r="F668" i="1"/>
  <c r="G667" i="1"/>
  <c r="F667" i="1"/>
  <c r="G666" i="1"/>
  <c r="F666" i="1"/>
  <c r="C617" i="1"/>
  <c r="G616" i="1"/>
  <c r="F616" i="1"/>
  <c r="G615" i="1"/>
  <c r="F615" i="1"/>
  <c r="G614" i="1"/>
  <c r="F614" i="1"/>
  <c r="F515" i="1" l="1"/>
  <c r="G515" i="1"/>
  <c r="G679" i="1"/>
  <c r="F679" i="1"/>
  <c r="F617" i="1"/>
  <c r="G617" i="1"/>
  <c r="C593" i="1"/>
  <c r="G585" i="1"/>
  <c r="F585" i="1"/>
  <c r="C578" i="1"/>
  <c r="G577" i="1"/>
  <c r="F577" i="1"/>
  <c r="G576" i="1"/>
  <c r="F576" i="1"/>
  <c r="G575" i="1"/>
  <c r="F575" i="1"/>
  <c r="G574" i="1"/>
  <c r="F574" i="1"/>
  <c r="G573" i="1"/>
  <c r="F573" i="1"/>
  <c r="G572" i="1"/>
  <c r="F572" i="1"/>
  <c r="G571" i="1"/>
  <c r="F571" i="1"/>
  <c r="C555" i="1"/>
  <c r="G547" i="1"/>
  <c r="F547" i="1"/>
  <c r="C524" i="1"/>
  <c r="G523" i="1"/>
  <c r="F523" i="1"/>
  <c r="G522" i="1"/>
  <c r="F522" i="1"/>
  <c r="C462" i="1"/>
  <c r="G461" i="1"/>
  <c r="F461" i="1"/>
  <c r="G460" i="1"/>
  <c r="F460" i="1"/>
  <c r="G459" i="1"/>
  <c r="F459" i="1"/>
  <c r="G457" i="1"/>
  <c r="F457" i="1"/>
  <c r="G456" i="1"/>
  <c r="F456" i="1"/>
  <c r="G455" i="1"/>
  <c r="F455" i="1"/>
  <c r="G454" i="1"/>
  <c r="F454" i="1"/>
  <c r="F446" i="1"/>
  <c r="G446" i="1"/>
  <c r="G435" i="1"/>
  <c r="G433" i="1"/>
  <c r="F433" i="1"/>
  <c r="F434" i="1"/>
  <c r="G98" i="1"/>
  <c r="F98" i="1"/>
  <c r="G111" i="1"/>
  <c r="F111" i="1"/>
  <c r="G144" i="1"/>
  <c r="F144" i="1"/>
  <c r="G420" i="1"/>
  <c r="F418" i="1"/>
  <c r="F419" i="1"/>
  <c r="F420" i="1"/>
  <c r="F421" i="1"/>
  <c r="F422" i="1"/>
  <c r="F423" i="1"/>
  <c r="F424" i="1"/>
  <c r="F425" i="1"/>
  <c r="C447" i="1"/>
  <c r="G445" i="1"/>
  <c r="F445" i="1"/>
  <c r="G444" i="1"/>
  <c r="F444" i="1"/>
  <c r="G443" i="1"/>
  <c r="F443" i="1"/>
  <c r="G442" i="1"/>
  <c r="F442" i="1"/>
  <c r="G441" i="1"/>
  <c r="F441" i="1"/>
  <c r="G440" i="1"/>
  <c r="F440" i="1"/>
  <c r="G439" i="1"/>
  <c r="F439" i="1"/>
  <c r="G438" i="1"/>
  <c r="F438" i="1"/>
  <c r="G437" i="1"/>
  <c r="F437" i="1"/>
  <c r="G436" i="1"/>
  <c r="F436" i="1"/>
  <c r="G434" i="1"/>
  <c r="F435" i="1"/>
  <c r="F447" i="1" l="1"/>
  <c r="G680" i="1"/>
  <c r="G516" i="1"/>
  <c r="G618" i="1"/>
  <c r="G593" i="1"/>
  <c r="F593" i="1"/>
  <c r="F578" i="1"/>
  <c r="G578" i="1"/>
  <c r="F555" i="1"/>
  <c r="G555" i="1"/>
  <c r="F524" i="1"/>
  <c r="G524" i="1"/>
  <c r="F462" i="1"/>
  <c r="G462" i="1"/>
  <c r="G447" i="1"/>
  <c r="G525" i="1" l="1"/>
  <c r="G594" i="1"/>
  <c r="G579" i="1"/>
  <c r="G556" i="1"/>
  <c r="G463" i="1"/>
  <c r="G448" i="1"/>
  <c r="C426" i="1" l="1"/>
  <c r="G425" i="1"/>
  <c r="G424" i="1"/>
  <c r="G423" i="1"/>
  <c r="G422" i="1"/>
  <c r="G421" i="1"/>
  <c r="G419" i="1"/>
  <c r="G418" i="1"/>
  <c r="G417" i="1"/>
  <c r="F417" i="1"/>
  <c r="F426" i="1" s="1"/>
  <c r="C410" i="1"/>
  <c r="G409" i="1"/>
  <c r="F409" i="1"/>
  <c r="G408" i="1"/>
  <c r="F408" i="1"/>
  <c r="G407" i="1"/>
  <c r="F407" i="1"/>
  <c r="G406" i="1"/>
  <c r="F406" i="1"/>
  <c r="G405" i="1"/>
  <c r="F405" i="1"/>
  <c r="C385" i="1"/>
  <c r="G384" i="1"/>
  <c r="F384" i="1"/>
  <c r="G383" i="1"/>
  <c r="F383" i="1"/>
  <c r="G382" i="1"/>
  <c r="F382" i="1"/>
  <c r="G381" i="1"/>
  <c r="F381" i="1"/>
  <c r="G380" i="1"/>
  <c r="F380" i="1"/>
  <c r="C268" i="1"/>
  <c r="G267" i="1"/>
  <c r="F267" i="1"/>
  <c r="G266" i="1"/>
  <c r="F266" i="1"/>
  <c r="G265" i="1"/>
  <c r="F265" i="1"/>
  <c r="G264" i="1"/>
  <c r="F264" i="1"/>
  <c r="G263" i="1"/>
  <c r="F263" i="1"/>
  <c r="G262" i="1"/>
  <c r="F262" i="1"/>
  <c r="G426" i="1" l="1"/>
  <c r="G410" i="1"/>
  <c r="F410" i="1"/>
  <c r="F385" i="1"/>
  <c r="G385" i="1"/>
  <c r="G268" i="1"/>
  <c r="F268" i="1"/>
  <c r="G427" i="1" l="1"/>
  <c r="G411" i="1"/>
  <c r="G386" i="1"/>
  <c r="G269" i="1"/>
  <c r="G324" i="1" l="1"/>
  <c r="F324" i="1"/>
  <c r="G323" i="1"/>
  <c r="F323" i="1"/>
  <c r="G322" i="1"/>
  <c r="F322" i="1"/>
  <c r="C315" i="1"/>
  <c r="G314" i="1"/>
  <c r="F314" i="1"/>
  <c r="G313" i="1"/>
  <c r="F313" i="1"/>
  <c r="G312" i="1"/>
  <c r="F312" i="1"/>
  <c r="G311" i="1"/>
  <c r="F311" i="1"/>
  <c r="G326" i="1" l="1"/>
  <c r="F326" i="1"/>
  <c r="G315" i="1"/>
  <c r="F315" i="1"/>
  <c r="C292" i="1"/>
  <c r="F290" i="1"/>
  <c r="G290" i="1"/>
  <c r="F289" i="1"/>
  <c r="G289" i="1"/>
  <c r="F285" i="1"/>
  <c r="G285" i="1"/>
  <c r="F283" i="1"/>
  <c r="G283" i="1"/>
  <c r="G291" i="1"/>
  <c r="F291" i="1"/>
  <c r="G288" i="1"/>
  <c r="F288" i="1"/>
  <c r="G287" i="1"/>
  <c r="F287" i="1"/>
  <c r="G286" i="1"/>
  <c r="F286" i="1"/>
  <c r="G284" i="1"/>
  <c r="F284" i="1"/>
  <c r="G282" i="1"/>
  <c r="F282" i="1"/>
  <c r="G281" i="1"/>
  <c r="F281" i="1"/>
  <c r="G280" i="1"/>
  <c r="F280" i="1"/>
  <c r="G279" i="1"/>
  <c r="F279" i="1"/>
  <c r="G278" i="1"/>
  <c r="F278" i="1"/>
  <c r="G277" i="1"/>
  <c r="F277" i="1"/>
  <c r="F252" i="1"/>
  <c r="G252" i="1"/>
  <c r="F244" i="1"/>
  <c r="G244" i="1"/>
  <c r="G254" i="1"/>
  <c r="F254" i="1"/>
  <c r="G253" i="1"/>
  <c r="F253" i="1"/>
  <c r="G251" i="1"/>
  <c r="F251" i="1"/>
  <c r="G250" i="1"/>
  <c r="F250" i="1"/>
  <c r="G249" i="1"/>
  <c r="F249" i="1"/>
  <c r="G248" i="1"/>
  <c r="F248" i="1"/>
  <c r="G247" i="1"/>
  <c r="F247" i="1"/>
  <c r="G246" i="1"/>
  <c r="F246" i="1"/>
  <c r="G245" i="1"/>
  <c r="F245" i="1"/>
  <c r="G243" i="1"/>
  <c r="F243" i="1"/>
  <c r="G242" i="1"/>
  <c r="F242" i="1"/>
  <c r="G241" i="1"/>
  <c r="F241" i="1"/>
  <c r="G239" i="1"/>
  <c r="F239" i="1"/>
  <c r="C232" i="1"/>
  <c r="F231" i="1"/>
  <c r="G231" i="1"/>
  <c r="G230" i="1"/>
  <c r="F230" i="1"/>
  <c r="G229" i="1"/>
  <c r="F229" i="1"/>
  <c r="G228" i="1"/>
  <c r="F228" i="1"/>
  <c r="G227" i="1"/>
  <c r="F227" i="1"/>
  <c r="G226" i="1"/>
  <c r="F226" i="1"/>
  <c r="G225" i="1"/>
  <c r="F225" i="1"/>
  <c r="G224" i="1"/>
  <c r="F224" i="1"/>
  <c r="G223" i="1"/>
  <c r="F223" i="1"/>
  <c r="G222" i="1"/>
  <c r="F222" i="1"/>
  <c r="G221" i="1"/>
  <c r="F221" i="1"/>
  <c r="G220" i="1"/>
  <c r="F220" i="1"/>
  <c r="G219" i="1"/>
  <c r="F219" i="1"/>
  <c r="G255" i="1" l="1"/>
  <c r="G292" i="1"/>
  <c r="F292" i="1"/>
  <c r="G327" i="1"/>
  <c r="G316" i="1"/>
  <c r="G232" i="1"/>
  <c r="F255" i="1"/>
  <c r="F232" i="1"/>
  <c r="F149" i="1"/>
  <c r="G149" i="1"/>
  <c r="F148" i="1"/>
  <c r="G148" i="1"/>
  <c r="F147" i="1"/>
  <c r="G147" i="1"/>
  <c r="C151" i="1"/>
  <c r="G150" i="1"/>
  <c r="F150" i="1"/>
  <c r="G146" i="1"/>
  <c r="F146" i="1"/>
  <c r="G145" i="1"/>
  <c r="F145" i="1"/>
  <c r="G143" i="1"/>
  <c r="F143" i="1"/>
  <c r="G142" i="1"/>
  <c r="F142" i="1"/>
  <c r="G141" i="1"/>
  <c r="F141" i="1"/>
  <c r="F132" i="1"/>
  <c r="G132" i="1"/>
  <c r="F131" i="1"/>
  <c r="G131" i="1"/>
  <c r="C134" i="1"/>
  <c r="G133" i="1"/>
  <c r="F133" i="1"/>
  <c r="G130" i="1"/>
  <c r="F130" i="1"/>
  <c r="G129" i="1"/>
  <c r="F129" i="1"/>
  <c r="G128" i="1"/>
  <c r="F128" i="1"/>
  <c r="G127" i="1"/>
  <c r="F127" i="1"/>
  <c r="G126" i="1"/>
  <c r="F126" i="1"/>
  <c r="G125" i="1"/>
  <c r="F125" i="1"/>
  <c r="G124" i="1"/>
  <c r="F124" i="1"/>
  <c r="G123" i="1"/>
  <c r="F123" i="1"/>
  <c r="G122" i="1"/>
  <c r="F122" i="1"/>
  <c r="G293" i="1" l="1"/>
  <c r="G256" i="1"/>
  <c r="G233" i="1"/>
  <c r="F151" i="1"/>
  <c r="G151" i="1"/>
  <c r="G134" i="1"/>
  <c r="F134" i="1"/>
  <c r="G152" i="1" l="1"/>
  <c r="G135" i="1"/>
  <c r="C115" i="1" l="1"/>
  <c r="G114" i="1"/>
  <c r="F114" i="1"/>
  <c r="G113" i="1"/>
  <c r="F113" i="1"/>
  <c r="G112" i="1"/>
  <c r="F112" i="1"/>
  <c r="G110" i="1"/>
  <c r="F110" i="1"/>
  <c r="G109" i="1"/>
  <c r="F109" i="1"/>
  <c r="C15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G7" i="1"/>
  <c r="F7" i="1"/>
  <c r="C102" i="1"/>
  <c r="G101" i="1"/>
  <c r="F101" i="1"/>
  <c r="G100" i="1"/>
  <c r="F100" i="1"/>
  <c r="G99" i="1"/>
  <c r="F99" i="1"/>
  <c r="G97" i="1"/>
  <c r="F97" i="1"/>
  <c r="G96" i="1"/>
  <c r="F96" i="1"/>
  <c r="G95" i="1"/>
  <c r="F95" i="1"/>
  <c r="F28" i="1"/>
  <c r="G28" i="1"/>
  <c r="F26" i="1"/>
  <c r="G26" i="1"/>
  <c r="F27" i="1"/>
  <c r="G27" i="1"/>
  <c r="G115" i="1" l="1"/>
  <c r="F115" i="1"/>
  <c r="F15" i="1"/>
  <c r="G15" i="1"/>
  <c r="F102" i="1"/>
  <c r="G102" i="1"/>
  <c r="C32" i="1"/>
  <c r="G31" i="1"/>
  <c r="F31" i="1"/>
  <c r="G30" i="1"/>
  <c r="F30" i="1"/>
  <c r="G29" i="1"/>
  <c r="F29" i="1"/>
  <c r="G25" i="1"/>
  <c r="F25" i="1"/>
  <c r="G24" i="1"/>
  <c r="F24" i="1"/>
  <c r="G23" i="1"/>
  <c r="F23" i="1"/>
  <c r="G22" i="1"/>
  <c r="F22" i="1"/>
  <c r="G116" i="1" l="1"/>
  <c r="G16" i="1"/>
  <c r="G103" i="1"/>
  <c r="G32" i="1"/>
  <c r="F32" i="1"/>
  <c r="G33" i="1" l="1"/>
  <c r="G63" i="1" l="1"/>
  <c r="G64" i="1"/>
  <c r="G65" i="1"/>
  <c r="G66" i="1"/>
  <c r="G67" i="1"/>
  <c r="G68" i="1"/>
  <c r="G69" i="1"/>
  <c r="G70" i="1"/>
  <c r="G71" i="1"/>
  <c r="G72" i="1"/>
  <c r="F63" i="1"/>
  <c r="F64" i="1"/>
  <c r="F65" i="1"/>
  <c r="F66" i="1"/>
  <c r="F67" i="1"/>
  <c r="F68" i="1"/>
  <c r="F69" i="1"/>
  <c r="F70" i="1"/>
  <c r="F71" i="1"/>
  <c r="F72" i="1"/>
  <c r="C55" i="1"/>
  <c r="C73" i="1"/>
  <c r="G62" i="1"/>
  <c r="F62" i="1"/>
  <c r="F73" i="1" l="1"/>
  <c r="G73" i="1"/>
  <c r="G74" i="1" l="1"/>
  <c r="C198" i="1" l="1"/>
  <c r="F196" i="1"/>
  <c r="G196" i="1"/>
  <c r="F195" i="1"/>
  <c r="G195" i="1"/>
  <c r="F193" i="1"/>
  <c r="G193" i="1"/>
  <c r="F190" i="1"/>
  <c r="G190" i="1"/>
  <c r="G197" i="1"/>
  <c r="F197" i="1"/>
  <c r="G194" i="1"/>
  <c r="F194" i="1"/>
  <c r="G192" i="1"/>
  <c r="F192" i="1"/>
  <c r="G191" i="1"/>
  <c r="F191" i="1"/>
  <c r="G189" i="1"/>
  <c r="F189" i="1"/>
  <c r="G188" i="1"/>
  <c r="F188" i="1"/>
  <c r="G187" i="1"/>
  <c r="F187" i="1"/>
  <c r="G186" i="1"/>
  <c r="F186" i="1"/>
  <c r="G185" i="1"/>
  <c r="F185" i="1"/>
  <c r="G184" i="1"/>
  <c r="F184" i="1"/>
  <c r="F345" i="1"/>
  <c r="G345" i="1"/>
  <c r="F346" i="1"/>
  <c r="G346" i="1"/>
  <c r="F347" i="1"/>
  <c r="G347" i="1"/>
  <c r="F348" i="1"/>
  <c r="G348" i="1"/>
  <c r="F349" i="1"/>
  <c r="G349" i="1"/>
  <c r="C350" i="1"/>
  <c r="F333" i="1"/>
  <c r="G333" i="1"/>
  <c r="F334" i="1"/>
  <c r="G334" i="1"/>
  <c r="F335" i="1"/>
  <c r="G335" i="1"/>
  <c r="G198" i="1" l="1"/>
  <c r="F350" i="1"/>
  <c r="G350" i="1"/>
  <c r="F198" i="1"/>
  <c r="G199" i="1" l="1"/>
  <c r="G351" i="1"/>
  <c r="F86" i="1" l="1"/>
  <c r="G86" i="1"/>
  <c r="F85" i="1"/>
  <c r="G85" i="1"/>
  <c r="C88" i="1"/>
  <c r="G87" i="1"/>
  <c r="F87" i="1"/>
  <c r="G84" i="1"/>
  <c r="F84" i="1"/>
  <c r="G83" i="1"/>
  <c r="F83" i="1"/>
  <c r="G82" i="1"/>
  <c r="F82" i="1"/>
  <c r="G81" i="1"/>
  <c r="F81" i="1"/>
  <c r="G80" i="1"/>
  <c r="F80" i="1"/>
  <c r="C398" i="1"/>
  <c r="F397" i="1"/>
  <c r="G397" i="1"/>
  <c r="F396" i="1"/>
  <c r="G396" i="1"/>
  <c r="G395" i="1"/>
  <c r="F395" i="1"/>
  <c r="G394" i="1"/>
  <c r="F394" i="1"/>
  <c r="G393" i="1"/>
  <c r="F393" i="1"/>
  <c r="G392" i="1"/>
  <c r="F392" i="1"/>
  <c r="F469" i="1"/>
  <c r="G469" i="1"/>
  <c r="F470" i="1"/>
  <c r="G470" i="1"/>
  <c r="F471" i="1"/>
  <c r="G471" i="1"/>
  <c r="F473" i="1"/>
  <c r="G473" i="1"/>
  <c r="F474" i="1"/>
  <c r="G474" i="1"/>
  <c r="G40" i="1"/>
  <c r="G39" i="1"/>
  <c r="F52" i="1"/>
  <c r="G52" i="1"/>
  <c r="F49" i="1"/>
  <c r="G49" i="1"/>
  <c r="F48" i="1"/>
  <c r="G48" i="1"/>
  <c r="F47" i="1"/>
  <c r="G47" i="1"/>
  <c r="F44" i="1"/>
  <c r="G44" i="1"/>
  <c r="G54" i="1"/>
  <c r="F54" i="1"/>
  <c r="G53" i="1"/>
  <c r="F53" i="1"/>
  <c r="G51" i="1"/>
  <c r="F51" i="1"/>
  <c r="G50" i="1"/>
  <c r="F50" i="1"/>
  <c r="G46" i="1"/>
  <c r="F46" i="1"/>
  <c r="G45" i="1"/>
  <c r="F45" i="1"/>
  <c r="G43" i="1"/>
  <c r="F43" i="1"/>
  <c r="G42" i="1"/>
  <c r="F42" i="1"/>
  <c r="G41" i="1"/>
  <c r="F41" i="1"/>
  <c r="F40" i="1"/>
  <c r="F39" i="1"/>
  <c r="C659" i="1"/>
  <c r="G658" i="1"/>
  <c r="F658" i="1"/>
  <c r="G657" i="1"/>
  <c r="F657" i="1"/>
  <c r="G337" i="1"/>
  <c r="F337" i="1"/>
  <c r="G336" i="1"/>
  <c r="F336" i="1"/>
  <c r="G475" i="1"/>
  <c r="G476" i="1"/>
  <c r="G477" i="1"/>
  <c r="G478" i="1"/>
  <c r="G479" i="1"/>
  <c r="G480" i="1"/>
  <c r="G481" i="1"/>
  <c r="G482" i="1"/>
  <c r="G483" i="1"/>
  <c r="G484" i="1"/>
  <c r="F475" i="1"/>
  <c r="F476" i="1"/>
  <c r="F477" i="1"/>
  <c r="F478" i="1"/>
  <c r="F479" i="1"/>
  <c r="F480" i="1"/>
  <c r="F481" i="1"/>
  <c r="F482" i="1"/>
  <c r="F483" i="1"/>
  <c r="F484" i="1"/>
  <c r="C338" i="1"/>
  <c r="G55" i="1" l="1"/>
  <c r="F55" i="1"/>
  <c r="G485" i="1"/>
  <c r="F485" i="1"/>
  <c r="G88" i="1"/>
  <c r="F88" i="1"/>
  <c r="F398" i="1"/>
  <c r="G398" i="1"/>
  <c r="F659" i="1"/>
  <c r="G659" i="1"/>
  <c r="G338" i="1"/>
  <c r="F338" i="1"/>
  <c r="G89" i="1" l="1"/>
  <c r="G399" i="1"/>
  <c r="G56" i="1"/>
  <c r="G660" i="1"/>
  <c r="G339" i="1"/>
  <c r="G486" i="1"/>
  <c r="C485" i="1" l="1"/>
</calcChain>
</file>

<file path=xl/sharedStrings.xml><?xml version="1.0" encoding="utf-8"?>
<sst xmlns="http://schemas.openxmlformats.org/spreadsheetml/2006/main" count="3584" uniqueCount="1200">
  <si>
    <t>ID (I)</t>
  </si>
  <si>
    <t>Aircraft Type</t>
  </si>
  <si>
    <r>
      <t>No. Of A/C (</t>
    </r>
    <r>
      <rPr>
        <b/>
        <i/>
        <sz val="11"/>
        <color theme="1"/>
        <rFont val="Calibri"/>
        <family val="2"/>
        <scheme val="minor"/>
      </rPr>
      <t>N</t>
    </r>
    <r>
      <rPr>
        <b/>
        <sz val="11"/>
        <color theme="1"/>
        <rFont val="Calibri"/>
        <family val="2"/>
        <scheme val="minor"/>
      </rPr>
      <t>)</t>
    </r>
  </si>
  <si>
    <r>
      <t>Seats per A/C (</t>
    </r>
    <r>
      <rPr>
        <b/>
        <i/>
        <sz val="11"/>
        <color theme="1"/>
        <rFont val="Calibri"/>
        <family val="2"/>
        <scheme val="minor"/>
      </rPr>
      <t>S</t>
    </r>
    <r>
      <rPr>
        <b/>
        <sz val="11"/>
        <color theme="1"/>
        <rFont val="Calibri"/>
        <family val="2"/>
        <scheme val="minor"/>
      </rPr>
      <t>)</t>
    </r>
  </si>
  <si>
    <r>
      <t>Overall rating (</t>
    </r>
    <r>
      <rPr>
        <b/>
        <i/>
        <sz val="11"/>
        <color theme="1"/>
        <rFont val="Calibri"/>
        <family val="2"/>
        <scheme val="minor"/>
      </rPr>
      <t>O</t>
    </r>
    <r>
      <rPr>
        <b/>
        <sz val="11"/>
        <color theme="1"/>
        <rFont val="Calibri"/>
        <family val="2"/>
        <scheme val="minor"/>
      </rPr>
      <t>)</t>
    </r>
  </si>
  <si>
    <t>N S</t>
  </si>
  <si>
    <t>N S O</t>
  </si>
  <si>
    <t>Boeing 737-800</t>
  </si>
  <si>
    <t>Boeing 737-8 MAX</t>
  </si>
  <si>
    <t>Boeing 737-9 MAX</t>
  </si>
  <si>
    <t>Boeing 787-8 Dreamliner</t>
  </si>
  <si>
    <t>Boeing 787-9 Dreamliner</t>
  </si>
  <si>
    <t>Total:</t>
  </si>
  <si>
    <t>∑:</t>
  </si>
  <si>
    <t>Airline Rating:</t>
  </si>
  <si>
    <t>Air China</t>
  </si>
  <si>
    <t>Airbus A319-100</t>
  </si>
  <si>
    <t>Airbus A320-200</t>
  </si>
  <si>
    <t>Airbus A320 Neo</t>
  </si>
  <si>
    <t>Airbus A321-200</t>
  </si>
  <si>
    <t>Airbus A321 Neo</t>
  </si>
  <si>
    <t>Airbus A330-200</t>
  </si>
  <si>
    <t>Airbus A330-300</t>
  </si>
  <si>
    <t>Airbus A350-900</t>
  </si>
  <si>
    <t>Boeing 737-700</t>
  </si>
  <si>
    <t>Boeing 737 MAX 8</t>
  </si>
  <si>
    <t>Boeing 747-400</t>
  </si>
  <si>
    <t>Boeing 747-800</t>
  </si>
  <si>
    <t>Boeing 777-300ER</t>
  </si>
  <si>
    <t>Air France</t>
  </si>
  <si>
    <t>Airbus A220-300</t>
  </si>
  <si>
    <t>Airbus A318-100</t>
  </si>
  <si>
    <t>Airbus A321-100</t>
  </si>
  <si>
    <t>Airbus A321 200</t>
  </si>
  <si>
    <t>Boeing 777-200</t>
  </si>
  <si>
    <t>Air India</t>
  </si>
  <si>
    <t>Boeing 777-200LR</t>
  </si>
  <si>
    <t>Aeroflot</t>
  </si>
  <si>
    <t>British Airways</t>
  </si>
  <si>
    <t>Airbus A350-1000</t>
  </si>
  <si>
    <t>Airbus A380-800</t>
  </si>
  <si>
    <t>Boeing 787-10 Dreamliner</t>
  </si>
  <si>
    <t>Dornier 328JET-300</t>
  </si>
  <si>
    <t>Embraer ERJ-190</t>
  </si>
  <si>
    <t>Condor</t>
  </si>
  <si>
    <t>Airbus A330-900</t>
  </si>
  <si>
    <t>Boeing 757-300</t>
  </si>
  <si>
    <t>Boeing 767-300ER</t>
  </si>
  <si>
    <t>Eurowings</t>
  </si>
  <si>
    <t>Japan Airlines</t>
  </si>
  <si>
    <t>Boeing 767-300</t>
  </si>
  <si>
    <t>Boeing 777-200ER</t>
  </si>
  <si>
    <t>Lufthansa</t>
  </si>
  <si>
    <t>Airbus A340-300</t>
  </si>
  <si>
    <t>Airbus A340-600</t>
  </si>
  <si>
    <t>Bombardier CRJ-900</t>
  </si>
  <si>
    <t>TUIfly</t>
  </si>
  <si>
    <t>TUI Airways</t>
  </si>
  <si>
    <t>Airline</t>
  </si>
  <si>
    <t>Engine</t>
  </si>
  <si>
    <t>Reference: Engine (Airfleets &amp; Planespotters)</t>
  </si>
  <si>
    <t>Reference: Cabin Layout (SeatGuru &amp; SeatMaps)</t>
  </si>
  <si>
    <t>https://perma.cc/974J-RBFV</t>
  </si>
  <si>
    <t>https://perma.cc/DT63-QXND</t>
  </si>
  <si>
    <t>https://perma.cc/A37R-PYB5</t>
  </si>
  <si>
    <t>https://perma.cc/VKQ8-56G2</t>
  </si>
  <si>
    <t>https://perma.cc/5DQU-NNGN</t>
  </si>
  <si>
    <t>https://perma.cc/FKA8-E93T</t>
  </si>
  <si>
    <t>https://perma.cc/R4ZL-WC48</t>
  </si>
  <si>
    <t>https://perma.cc/4YMP-9V8Z</t>
  </si>
  <si>
    <t>https://perma.cc/HNZ2-PZFQ</t>
  </si>
  <si>
    <t>https://perma.cc/F4MW-7STL</t>
  </si>
  <si>
    <t>https://perma.cc/SU77-MGV4</t>
  </si>
  <si>
    <t>https://perma.cc/UAK7-FAHC</t>
  </si>
  <si>
    <t>https://perma.cc/8TU4-SE2X</t>
  </si>
  <si>
    <t>https://perma.cc/X6ZQ-792F</t>
  </si>
  <si>
    <t>https://perma.cc/5KL4-EEZF</t>
  </si>
  <si>
    <t>https://perma.cc/23GK-RDEK</t>
  </si>
  <si>
    <t>https://perma.cc/R99M-RLRL</t>
  </si>
  <si>
    <t>https://perma.cc/RP6W-P8TC</t>
  </si>
  <si>
    <t>https://perma.cc/QH8U-G7NZ</t>
  </si>
  <si>
    <t>https://perma.cc/NRH8-JPYR</t>
  </si>
  <si>
    <t>https://perma.cc/A8AB-HVL8</t>
  </si>
  <si>
    <t>https://perma.cc/SH48-5UE8</t>
  </si>
  <si>
    <t>https://perma.cc/8QEL-5K5D</t>
  </si>
  <si>
    <t>https://perma.cc/63Q3-2SVM</t>
  </si>
  <si>
    <t>https://perma.cc/YH68-5VGB</t>
  </si>
  <si>
    <t>https://perma.cc/2CMY-Z4AF</t>
  </si>
  <si>
    <t>https://perma.cc/MCE5-UPDD</t>
  </si>
  <si>
    <t>https://perma.cc/H3EC-JG9K</t>
  </si>
  <si>
    <t>https://perma.cc/74J5-VTHX</t>
  </si>
  <si>
    <t>https://perma.cc/MQ22-DB43</t>
  </si>
  <si>
    <t>https://perma.cc/77QJ-VPQ2</t>
  </si>
  <si>
    <t>https://perma.cc/KV8N-GYQJ</t>
  </si>
  <si>
    <t>https://perma.cc/SK8G-4GSX</t>
  </si>
  <si>
    <t>https://perma.cc/65NZ-9KSW</t>
  </si>
  <si>
    <t>https://perma.cc/4AU7-8QB2</t>
  </si>
  <si>
    <t>https://perma.cc/K854-Q6A7</t>
  </si>
  <si>
    <t>https://perma.cc/36MT-ZQTB</t>
  </si>
  <si>
    <t>https://perma.cc/449F-7NE2</t>
  </si>
  <si>
    <t>https://perma.cc/DQY8-WSL8</t>
  </si>
  <si>
    <t>https://perma.cc/3YRW-8WMU</t>
  </si>
  <si>
    <t>IAE V2530-A5</t>
  </si>
  <si>
    <t>https://perma.cc/AC9D-R5F6</t>
  </si>
  <si>
    <t>https://perma.cc/X489-GWB9</t>
  </si>
  <si>
    <t>https://perma.cc/EW5N-USE4</t>
  </si>
  <si>
    <t>https://perma.cc/GJ8Q-QLFT</t>
  </si>
  <si>
    <t>https://perma.cc/LV7N-3AWT</t>
  </si>
  <si>
    <t>https://perma.cc/TZ94-TEGX</t>
  </si>
  <si>
    <t>https://perma.cc/7TKQ-VH37</t>
  </si>
  <si>
    <t>https://perma.cc/CU93-9NUA</t>
  </si>
  <si>
    <t>https://perma.cc/PU3E-L8YR</t>
  </si>
  <si>
    <t>https://perma.cc/CGP7-3FJ5</t>
  </si>
  <si>
    <t>https://perma.cc/8WY4-2BHT</t>
  </si>
  <si>
    <t>https://perma.cc/QV22-VXUC</t>
  </si>
  <si>
    <t>https://perma.cc/M52W-JSRK</t>
  </si>
  <si>
    <t>IAE V2533-A5</t>
  </si>
  <si>
    <t>https://perma.cc/5SNV-AM8U</t>
  </si>
  <si>
    <t>https://perma.cc/E2NS-WZZE</t>
  </si>
  <si>
    <t>https://perma.cc/HY8Q-6T64</t>
  </si>
  <si>
    <t>https://perma.cc/75VW-N7T8</t>
  </si>
  <si>
    <t>https://perma.cc/Y728-6KC8</t>
  </si>
  <si>
    <t>https://perma.cc/5QL7-NUEA</t>
  </si>
  <si>
    <t>https://perma.cc/VAK4-XXUU</t>
  </si>
  <si>
    <t>https://perma.cc/5U4F-RAG9</t>
  </si>
  <si>
    <t>PW1133G</t>
  </si>
  <si>
    <t>https://perma.cc/VY7G-LCGL</t>
  </si>
  <si>
    <t>https://perma.cc/7DUV-2ZML</t>
  </si>
  <si>
    <t>https://perma.cc/NE36-DCZJ</t>
  </si>
  <si>
    <t>https://perma.cc/EXV6-T89L</t>
  </si>
  <si>
    <t>https://perma.cc/469Q-ZNHV</t>
  </si>
  <si>
    <t>https://perma.cc/N2FL-A5C3</t>
  </si>
  <si>
    <t>https://perma.cc/TW7Q-6C5U</t>
  </si>
  <si>
    <t>https://perma.cc/EZA4-6KBV</t>
  </si>
  <si>
    <t>https://perma.cc/P26T-698W</t>
  </si>
  <si>
    <t>https://perma.cc/U53S-XUZM</t>
  </si>
  <si>
    <t>https://perma.cc/9HTF-DRS3</t>
  </si>
  <si>
    <t>RR Trent 772B-60</t>
  </si>
  <si>
    <t>https://perma.cc/NDW2-YNXA</t>
  </si>
  <si>
    <t>https://perma.cc/U8RC-HVVA</t>
  </si>
  <si>
    <t>Airbus A330-900 Neo</t>
  </si>
  <si>
    <t>https://perma.cc/2EVV-TYJ5</t>
  </si>
  <si>
    <t>https://perma.cc/TCT6-RA2K</t>
  </si>
  <si>
    <t>CFM56-5C4</t>
  </si>
  <si>
    <t>https://perma.cc/Y998-PGVE</t>
  </si>
  <si>
    <t>https://perma.cc/N5C9-KD4C</t>
  </si>
  <si>
    <t>RR Trent 556-61</t>
  </si>
  <si>
    <t>https://perma.cc/CA9L-LNAN</t>
  </si>
  <si>
    <t>https://perma.cc/BR55-EMFF</t>
  </si>
  <si>
    <t>https://perma.cc/K253-RVD2</t>
  </si>
  <si>
    <t>https://perma.cc/8P4S-KHME</t>
  </si>
  <si>
    <t>https://perma.cc/T24P-N2VH</t>
  </si>
  <si>
    <t>https://perma.cc/M5BF-UVQC</t>
  </si>
  <si>
    <t>https://perma.cc/K3TN-4Z96</t>
  </si>
  <si>
    <t>https://perma.cc/WUF8-V7DC</t>
  </si>
  <si>
    <t>https://perma.cc/76RJ-RSTC</t>
  </si>
  <si>
    <t>RR Trent XWB-84</t>
  </si>
  <si>
    <t>https://perma.cc/SQV5-RDZ9</t>
  </si>
  <si>
    <t>https://perma.cc/82AW-H75K</t>
  </si>
  <si>
    <t>https://perma.cc/FY6E-AUMV</t>
  </si>
  <si>
    <t>https://perma.cc/Q3YL-93JZ</t>
  </si>
  <si>
    <t>4x RR Trent 970</t>
  </si>
  <si>
    <t>https://perma.cc/NM53-627L</t>
  </si>
  <si>
    <t>https://perma.cc/8GBA-ESVG</t>
  </si>
  <si>
    <t>RR Trent 970</t>
  </si>
  <si>
    <t>https://perma.cc/5VGY-SEPJ</t>
  </si>
  <si>
    <t>https://perma.cc/RZQ7-KUSH</t>
  </si>
  <si>
    <t>https://perma.cc/M9J2-5GFK</t>
  </si>
  <si>
    <t>https://perma.cc/92ZR-JJ9Y</t>
  </si>
  <si>
    <t>https://perma.cc/7J25-BV3C</t>
  </si>
  <si>
    <t>https://perma.cc/Z9GD-W9NU</t>
  </si>
  <si>
    <t>https://perma.cc/8DF5-FPHS</t>
  </si>
  <si>
    <t>https://perma.cc/35DD-EJVY</t>
  </si>
  <si>
    <t>https://perma.cc/3J6C-BC59</t>
  </si>
  <si>
    <t>https://perma.cc/8GYS-CGBL</t>
  </si>
  <si>
    <t>https://perma.cc/R8HT-RX3N</t>
  </si>
  <si>
    <t>https://perma.cc/QA3A-VD8X</t>
  </si>
  <si>
    <t>CFM56-7B27</t>
  </si>
  <si>
    <t>https://perma.cc/VWC5-G8Q4</t>
  </si>
  <si>
    <t>https://perma.cc/5FRV-CLPM</t>
  </si>
  <si>
    <t>https://perma.cc/WN7F-Y6YG</t>
  </si>
  <si>
    <t>https://perma.cc/Q89N-Y9ET</t>
  </si>
  <si>
    <t>https://perma.cc/LZN5-5UQU</t>
  </si>
  <si>
    <t>https://perma.cc/JHA6-WQW6</t>
  </si>
  <si>
    <t>4x PW PW4056</t>
  </si>
  <si>
    <t>https://perma.cc/VNV2-QVPG</t>
  </si>
  <si>
    <t>GE CF6-80C2B1F</t>
  </si>
  <si>
    <t>https://perma.cc/AC5Y-WVP5</t>
  </si>
  <si>
    <t>https://perma.cc/8JM8-NMNY</t>
  </si>
  <si>
    <t>4x GEnx-2B67</t>
  </si>
  <si>
    <t>https://perma.cc/S4NY-PYFE</t>
  </si>
  <si>
    <t>https://perma.cc/8VEH-2V9U</t>
  </si>
  <si>
    <t>https://perma.cc/M3G8-KPNX</t>
  </si>
  <si>
    <t>https://perma.cc/MT6W-LZBM</t>
  </si>
  <si>
    <t>https://perma.cc/3DSB-599Z</t>
  </si>
  <si>
    <t>https://perma.cc/MY3B-MY23</t>
  </si>
  <si>
    <t>https://perma.cc/XU79-T8YM</t>
  </si>
  <si>
    <t>https://perma.cc/K6FA-JLXR</t>
  </si>
  <si>
    <t>https://perma.cc/YAP5-W2CD</t>
  </si>
  <si>
    <t>https://perma.cc/C4UE-VPEC</t>
  </si>
  <si>
    <t>https://perma.cc/U5A9-WHYT</t>
  </si>
  <si>
    <t>https://perma.cc/3C4M-HM9M</t>
  </si>
  <si>
    <t>https://perma.cc/EY7V-EAQU</t>
  </si>
  <si>
    <t>https://perma.cc/W9W5-ZH5W</t>
  </si>
  <si>
    <t>https://perma.cc/5WUE-2VNC</t>
  </si>
  <si>
    <t>https://perma.cc/NQ62-LZTZ</t>
  </si>
  <si>
    <t>https://perma.cc/E337-6YH8</t>
  </si>
  <si>
    <t>https://perma.cc/YMR7-SFEF</t>
  </si>
  <si>
    <t>https://perma.cc/6Y7V-A4PV</t>
  </si>
  <si>
    <t>https://perma.cc/C8HC-NWSQ</t>
  </si>
  <si>
    <t>https://perma.cc/Y5C9-K3TY</t>
  </si>
  <si>
    <t>https://perma.cc/FTP2-22N9</t>
  </si>
  <si>
    <t>https://perma.cc/9S79-CGB9</t>
  </si>
  <si>
    <t>https://perma.cc/2TS2-SBDJ</t>
  </si>
  <si>
    <t>https://perma.cc/2HG9-HVB3</t>
  </si>
  <si>
    <t>https://perma.cc/M9DC-54PV</t>
  </si>
  <si>
    <t>https://perma.cc/J8V3-GT8P</t>
  </si>
  <si>
    <t>https://perma.cc/XDA3-SZAF</t>
  </si>
  <si>
    <t>https://perma.cc/74SM-ZBRP</t>
  </si>
  <si>
    <t>https://perma.cc/XSW2-J8D2</t>
  </si>
  <si>
    <t>https://perma.cc/9Q3B-Z2TB</t>
  </si>
  <si>
    <t>https://perma.cc/4XJQ-WDYK</t>
  </si>
  <si>
    <t>https://perma.cc/W26R-QLSY</t>
  </si>
  <si>
    <t>https://perma.cc/8LPL-ZHFA</t>
  </si>
  <si>
    <t>https://perma.cc/K7MW-MY8X</t>
  </si>
  <si>
    <t>https://perma.cc/M2KA-G4Q6</t>
  </si>
  <si>
    <t>https://perma.cc/EFY3-NRMQ</t>
  </si>
  <si>
    <t>https://perma.cc/8LKP-GWWN</t>
  </si>
  <si>
    <t>https://perma.cc/GLT6-9CR9</t>
  </si>
  <si>
    <t>https://perma.cc/Z5LS-RC83</t>
  </si>
  <si>
    <t>https://perma.cc/M9D9-3VXS</t>
  </si>
  <si>
    <t>https://perma.cc/GH76-MU72</t>
  </si>
  <si>
    <t>https://perma.cc/2LX5-5K55</t>
  </si>
  <si>
    <t>https://perma.cc/RJ4D-UP3N</t>
  </si>
  <si>
    <t>https://perma.cc/UM69-HW9L</t>
  </si>
  <si>
    <t>https://perma.cc/WG3B-GN96</t>
  </si>
  <si>
    <t>https://perma.cc/XPA9-MDNN</t>
  </si>
  <si>
    <t>https://perma.cc/M4JQ-4YJD</t>
  </si>
  <si>
    <t>https://perma.cc/TY43-LES2</t>
  </si>
  <si>
    <t>https://perma.cc/VL3W-KRE2</t>
  </si>
  <si>
    <t>https://perma.cc/Q6B4-STCL</t>
  </si>
  <si>
    <t>https://perma.cc/VD23-6JZK</t>
  </si>
  <si>
    <t>https://perma.cc/6BLG-AX74</t>
  </si>
  <si>
    <t>https://perma.cc/D6WQ-QPSC</t>
  </si>
  <si>
    <t>https://perma.cc/KK5P-F55J</t>
  </si>
  <si>
    <t>Air Canada</t>
  </si>
  <si>
    <t>Air New Zealand</t>
  </si>
  <si>
    <t>Alaska Airlines</t>
  </si>
  <si>
    <t>All Nippon Airways</t>
  </si>
  <si>
    <t>American Airlines</t>
  </si>
  <si>
    <t>China Eastern Airlines</t>
  </si>
  <si>
    <t>China Southern Airlines</t>
  </si>
  <si>
    <t>Delta Airlines</t>
  </si>
  <si>
    <t>easyjet</t>
  </si>
  <si>
    <t>Emirates</t>
  </si>
  <si>
    <t>Garuda Indonesia</t>
  </si>
  <si>
    <t>indiGo</t>
  </si>
  <si>
    <t>JetBlue Airways</t>
  </si>
  <si>
    <t>KLM</t>
  </si>
  <si>
    <t>Korean Air</t>
  </si>
  <si>
    <t>Ryanair</t>
  </si>
  <si>
    <t>Saudi Arabian Airlines</t>
  </si>
  <si>
    <t>Sichuan Airlines</t>
  </si>
  <si>
    <t>Southwest Airlines</t>
  </si>
  <si>
    <t>TUIfly (Germany)</t>
  </si>
  <si>
    <t>Turkish Airlines</t>
  </si>
  <si>
    <t>United Airlines</t>
  </si>
  <si>
    <t>Vietnam Airlines</t>
  </si>
  <si>
    <t>Xiamen Airlines</t>
  </si>
  <si>
    <t>https://perma.cc/E4MJ-DDM9</t>
  </si>
  <si>
    <t>https://perma.cc/E4VZ-J7QK</t>
  </si>
  <si>
    <t>https://perma.cc/3J2S-98HJ</t>
  </si>
  <si>
    <t>https://perma.cc/87FX-56DJ</t>
  </si>
  <si>
    <t>https://perma.cc/YQP4-SYQT</t>
  </si>
  <si>
    <t>https://perma.cc/VY7R-HG22</t>
  </si>
  <si>
    <t>https://perma.cc/42T5-ZTGR</t>
  </si>
  <si>
    <t>https://perma.cc/FF48-KB39</t>
  </si>
  <si>
    <t>https://perma.cc/3CHD-MKS4</t>
  </si>
  <si>
    <t>https://perma.cc/X9Z9-2VJH</t>
  </si>
  <si>
    <t>https://perma.cc/UKX4-X32B</t>
  </si>
  <si>
    <t>https://perma.cc/994H-VFUP</t>
  </si>
  <si>
    <t>https://perma.cc/4VJ7-RJJU</t>
  </si>
  <si>
    <t>https://perma.cc/RN6U-3HCB</t>
  </si>
  <si>
    <t>https://perma.cc/QJ3N-2NKJ</t>
  </si>
  <si>
    <t>https://perma.cc/TXZ4-7Q2Z</t>
  </si>
  <si>
    <t>https://perma.cc/3H2B-SGMT</t>
  </si>
  <si>
    <t>https://perma.cc/DFL9-MF27</t>
  </si>
  <si>
    <t>https://perma.cc/AX4X-NNDZ</t>
  </si>
  <si>
    <t>https://perma.cc/EN24-H7BA</t>
  </si>
  <si>
    <t>ATR 72</t>
  </si>
  <si>
    <t>De Havilland Canada DHC-8-300</t>
  </si>
  <si>
    <t>https://perma.cc/2D6R-EGQG</t>
  </si>
  <si>
    <t>https://perma.cc/MFL9-N9GU</t>
  </si>
  <si>
    <t>https://perma.cc/KU5T-GVYS</t>
  </si>
  <si>
    <t>https://perma.cc/LKR8-DUBP</t>
  </si>
  <si>
    <t>https://perma.cc/S79Y-KGT5</t>
  </si>
  <si>
    <t>https://perma.cc/5CCY-4GM5</t>
  </si>
  <si>
    <t>https://perma.cc/5QCK-Y5HC</t>
  </si>
  <si>
    <t>https://perma.cc/JS68-YDBY</t>
  </si>
  <si>
    <t>https://perma.cc/SX9F-VZFH</t>
  </si>
  <si>
    <t>https://perma.cc/7MB2-8W5K</t>
  </si>
  <si>
    <t>https://perma.cc/R8UM-UG8K</t>
  </si>
  <si>
    <t>https://perma.cc/YJM5-75A7</t>
  </si>
  <si>
    <t>https://perma.cc/A7HY-YGK5</t>
  </si>
  <si>
    <t>https://perma.cc/6W3Y-DVKK</t>
  </si>
  <si>
    <t>Boeing 737-900</t>
  </si>
  <si>
    <t>Boeing 737-900ER</t>
  </si>
  <si>
    <t>LEAP-1A33</t>
  </si>
  <si>
    <t>CFM56-7B24</t>
  </si>
  <si>
    <t>CFM56-7B26</t>
  </si>
  <si>
    <t>CFM56-7B27E/B1</t>
  </si>
  <si>
    <t>LEAP-1B28</t>
  </si>
  <si>
    <t>https://perma.cc/8FF6-283K</t>
  </si>
  <si>
    <t>https://perma.cc/UAQ5-6944</t>
  </si>
  <si>
    <t>https://perma.cc/G6HV-DFPM</t>
  </si>
  <si>
    <t>https://perma.cc/A7MS-RNXE</t>
  </si>
  <si>
    <t>https://perma.cc/M6VE-DXE7</t>
  </si>
  <si>
    <t>https://perma.cc/N2KT-9845</t>
  </si>
  <si>
    <t>https://perma.cc/EUV6-Y7AF</t>
  </si>
  <si>
    <t>https://perma.cc/63LP-38BL</t>
  </si>
  <si>
    <t>https://perma.cc/9689-KDSN</t>
  </si>
  <si>
    <t>https://perma.cc/J2XT-52VH</t>
  </si>
  <si>
    <t>https://perma.cc/8UZV-E2FB</t>
  </si>
  <si>
    <t>https://perma.cc/T36U-VA2X</t>
  </si>
  <si>
    <t>https://perma.cc/CWL6-QRAS</t>
  </si>
  <si>
    <t>https://perma.cc/7K5V-VL4H</t>
  </si>
  <si>
    <t>Boeing 777-300</t>
  </si>
  <si>
    <t>PW1127G-JM</t>
  </si>
  <si>
    <t>CFM56-5B3/3</t>
  </si>
  <si>
    <t>PW1130G-JM</t>
  </si>
  <si>
    <t>Trent 970-84</t>
  </si>
  <si>
    <t>CF6-80C2B6F</t>
  </si>
  <si>
    <t>PW4084D</t>
  </si>
  <si>
    <t>GE90-115B</t>
  </si>
  <si>
    <t>https://perma.cc/HR3D-L74V</t>
  </si>
  <si>
    <t>https://perma.cc/K8VU-KFNT</t>
  </si>
  <si>
    <t>https://perma.cc/MK8K-5ZCX</t>
  </si>
  <si>
    <t>https://perma.cc/YF9Y-K8FB</t>
  </si>
  <si>
    <t>https://perma.cc/XRZ8-FJ6Q</t>
  </si>
  <si>
    <t>https://perma.cc/2QRR-Y29J</t>
  </si>
  <si>
    <t>https://perma.cc/RT2L-WJSM</t>
  </si>
  <si>
    <t>https://perma.cc/SR25-NLSC</t>
  </si>
  <si>
    <t>https://perma.cc/HL7K-KCN9</t>
  </si>
  <si>
    <t>https://perma.cc/J28M-NVZJ</t>
  </si>
  <si>
    <t>https://perma.cc/AN5L-YZWH</t>
  </si>
  <si>
    <t>https://perma.cc/ZMU3-CYP2</t>
  </si>
  <si>
    <t>https://perma.cc/772D-RRS3</t>
  </si>
  <si>
    <t>https://perma.cc/E4ZN-MN9N</t>
  </si>
  <si>
    <t>https://perma.cc/TT59-C4AL</t>
  </si>
  <si>
    <t>https://perma.cc/V495-8X47</t>
  </si>
  <si>
    <t>https://perma.cc/APA7-M7D8</t>
  </si>
  <si>
    <t>https://perma.cc/W6FR-7GM5</t>
  </si>
  <si>
    <t>https://perma.cc/AD5H-N43J</t>
  </si>
  <si>
    <t>https://perma.cc/4JNU-Y7SQ</t>
  </si>
  <si>
    <t>https://perma.cc/39LE-2FXU</t>
  </si>
  <si>
    <t>https://perma.cc/M588-C9TZ</t>
  </si>
  <si>
    <t>Boeing 777-300 ER</t>
  </si>
  <si>
    <t>CFM56-5B7/3</t>
  </si>
  <si>
    <t>CFM56-5B4/2P</t>
  </si>
  <si>
    <t>CFM56-5B5/3</t>
  </si>
  <si>
    <t>CFM56-7B24E</t>
  </si>
  <si>
    <t>LEAP-1B25</t>
  </si>
  <si>
    <t>RB211 Trent 892</t>
  </si>
  <si>
    <t>GEnx-1B67/P2G01</t>
  </si>
  <si>
    <t>https://perma.cc/4UYN-QGUA</t>
  </si>
  <si>
    <t>https://perma.cc/M2YL-4TQY</t>
  </si>
  <si>
    <t>https://perma.cc/D5L8-8DS7</t>
  </si>
  <si>
    <t>https://perma.cc/FY87-8MSM</t>
  </si>
  <si>
    <t>https://perma.cc/LP2B-E9R7</t>
  </si>
  <si>
    <t>https://perma.cc/7GZE-67PH</t>
  </si>
  <si>
    <t>https://perma.cc/LB3C-FSX5</t>
  </si>
  <si>
    <t>https://perma.cc/4LA2-4JPJ</t>
  </si>
  <si>
    <t>https://perma.cc/BS3R-R2RG</t>
  </si>
  <si>
    <t>https://perma.cc/2F74-VVTA</t>
  </si>
  <si>
    <t>https://perma.cc/TWS3-NCHF</t>
  </si>
  <si>
    <t>https://perma.cc/69RZ-SZRJ</t>
  </si>
  <si>
    <t>https://perma.cc/XG76-X2JK</t>
  </si>
  <si>
    <t>https://perma.cc/DN2Y-FXT5</t>
  </si>
  <si>
    <t>https://perma.cc/JG4X-2Y7K</t>
  </si>
  <si>
    <t>https://perma.cc/25XL-SJFX</t>
  </si>
  <si>
    <t>https://perma.cc/VUU2-L56E</t>
  </si>
  <si>
    <t>https://perma.cc/7REV-AASB</t>
  </si>
  <si>
    <t>https://perma.cc/HC39-278L</t>
  </si>
  <si>
    <t>COMAC C919</t>
  </si>
  <si>
    <t>https://perma.cc/4ANN-JZX3</t>
  </si>
  <si>
    <t>https://perma.cc/HH6C-CE8U</t>
  </si>
  <si>
    <t>https://perma.cc/98SW-CXD6</t>
  </si>
  <si>
    <t>https://perma.cc/T2J3-3AGE</t>
  </si>
  <si>
    <t>https://perma.cc/W3V2-NUCV</t>
  </si>
  <si>
    <t>https://perma.cc/W6EA-MERD</t>
  </si>
  <si>
    <t>https://perma.cc/P2XP-SYKW</t>
  </si>
  <si>
    <t>https://perma.cc/MF2V-6BGG</t>
  </si>
  <si>
    <t>https://perma.cc/N3AS-2CYB</t>
  </si>
  <si>
    <t>https://perma.cc/LRR5-E2GM</t>
  </si>
  <si>
    <t>https://perma.cc/53ZM-EVRB</t>
  </si>
  <si>
    <t>https://perma.cc/5XTV-CE2R</t>
  </si>
  <si>
    <t>https://perma.cc/L4CR-XD6H</t>
  </si>
  <si>
    <t>https://perma.cc/J4RH-T5GK</t>
  </si>
  <si>
    <t>https://perma.cc/7DN6-U54F</t>
  </si>
  <si>
    <t>https://perma.cc/BRW9-TJN4</t>
  </si>
  <si>
    <t>https://perma.cc/K59Y-UAPH</t>
  </si>
  <si>
    <t>https://perma.cc/CAE7-66SA</t>
  </si>
  <si>
    <t>https://perma.cc/4RMU-LGMZ</t>
  </si>
  <si>
    <t>https://perma.cc/WW94-6TYQ</t>
  </si>
  <si>
    <t>https://perma.cc/AK8K-ZRGG</t>
  </si>
  <si>
    <t>https://perma.cc/QQ3K-APX3</t>
  </si>
  <si>
    <t>https://perma.cc/3AR7-3JZV</t>
  </si>
  <si>
    <t>https://perma.cc/E4SB-Z4KS</t>
  </si>
  <si>
    <t>https://perma.cc/5QM3-KUS7</t>
  </si>
  <si>
    <t>https://perma.cc/9WSC-YHPR</t>
  </si>
  <si>
    <t>Airbus A319 Neo</t>
  </si>
  <si>
    <t>COMAC ARJ21-700</t>
  </si>
  <si>
    <t>https://perma.cc/R5SP-MVTH</t>
  </si>
  <si>
    <t>https://perma.cc/8P7A-PH5T</t>
  </si>
  <si>
    <t>https://perma.cc/V62M-NHEL</t>
  </si>
  <si>
    <t>https://perma.cc/NX7Y-SPJS</t>
  </si>
  <si>
    <t>https://perma.cc/SK2A-LNMX</t>
  </si>
  <si>
    <t>https://perma.cc/ZJE3-XHUN</t>
  </si>
  <si>
    <t>https://perma.cc/649D-ZHDC</t>
  </si>
  <si>
    <t>https://perma.cc/59B4-WYH7</t>
  </si>
  <si>
    <t>https://perma.cc/V6Y2-T5GV</t>
  </si>
  <si>
    <t>https://perma.cc/4YWN-CBXS</t>
  </si>
  <si>
    <t>https://perma.cc/KF4A-LASD</t>
  </si>
  <si>
    <t>https://perma.cc/4LCK-MDAS</t>
  </si>
  <si>
    <t>https://perma.cc/C7CW-SWQR</t>
  </si>
  <si>
    <t>https://perma.cc/KVN2-TEVP</t>
  </si>
  <si>
    <t>https://perma.cc/VPD2-6CM9</t>
  </si>
  <si>
    <t>https://perma.cc/75GE-QFSC</t>
  </si>
  <si>
    <t>https://perma.cc/4H74-5G6M</t>
  </si>
  <si>
    <t>https://perma.cc/G3MT-MENS</t>
  </si>
  <si>
    <t>https://perma.cc/97GA-LA8Z</t>
  </si>
  <si>
    <t>https://perma.cc/3FTD-QJ6L</t>
  </si>
  <si>
    <t>https://perma.cc/6NPE-KKKD</t>
  </si>
  <si>
    <t>https://perma.cc/JS36-ZSGV</t>
  </si>
  <si>
    <t>https://perma.cc/6WLC-HZ3V</t>
  </si>
  <si>
    <t>https://perma.cc/9VE6-756Z</t>
  </si>
  <si>
    <t>https://perma.cc/7HYR-RR6C</t>
  </si>
  <si>
    <t>https://perma.cc/22R4-4NJJ</t>
  </si>
  <si>
    <t>https://perma.cc/ZT9B-W8ZQ</t>
  </si>
  <si>
    <t>https://perma.cc/7M7G-B8Y7</t>
  </si>
  <si>
    <t>https://perma.cc/H4M9-7ELR</t>
  </si>
  <si>
    <t>https://perma.cc/HJG9-PC94</t>
  </si>
  <si>
    <t>https://perma.cc/CE6C-QB5T</t>
  </si>
  <si>
    <t>https://perma.cc/YQ9W-M72F</t>
  </si>
  <si>
    <t>Boeing 717-200</t>
  </si>
  <si>
    <t>Boeing 757-200</t>
  </si>
  <si>
    <t>Airbus A220-100</t>
  </si>
  <si>
    <t>Delta Air Lines</t>
  </si>
  <si>
    <t>Boeing 767-400ER</t>
  </si>
  <si>
    <t>https://perma.cc/5BBV-V54G</t>
  </si>
  <si>
    <t>https://perma.cc/CJV7-DH2R</t>
  </si>
  <si>
    <t>https://perma.cc/SPJ8-7QEC</t>
  </si>
  <si>
    <t>https://perma.cc/W2CH-JEUX</t>
  </si>
  <si>
    <t>https://perma.cc/XBY8-PEHN</t>
  </si>
  <si>
    <t>https://perma.cc/229T-UBAB</t>
  </si>
  <si>
    <t>https://perma.cc/9N2Z-55W7</t>
  </si>
  <si>
    <t>https://perma.cc/FE22-5Y47</t>
  </si>
  <si>
    <t>https://perma.cc/5HXC-9KVV</t>
  </si>
  <si>
    <t>https://perma.cc/9LNH-422F</t>
  </si>
  <si>
    <t>https://perma.cc/MW3L-5HQL</t>
  </si>
  <si>
    <t>https://perma.cc/WN8T-CHQW</t>
  </si>
  <si>
    <t>https://perma.cc/C3W3-DKRZ</t>
  </si>
  <si>
    <t>https://perma.cc/6TMG-2WYZ</t>
  </si>
  <si>
    <t>https://perma.cc/877Q-MJ6M</t>
  </si>
  <si>
    <t>https://perma.cc/4CPU-LZTY</t>
  </si>
  <si>
    <t>https://perma.cc/7F9J-ZWM2</t>
  </si>
  <si>
    <t>https://perma.cc/D935-QTAK</t>
  </si>
  <si>
    <t>https://perma.cc/5DWA-PLCP</t>
  </si>
  <si>
    <t>https://perma.cc/NK9J-UAHU</t>
  </si>
  <si>
    <t>https://perma.cc/W5NK-CFYP</t>
  </si>
  <si>
    <t>https://perma.cc/6YKF-5ESJ</t>
  </si>
  <si>
    <t>https://perma.cc/E9XB-HSJA</t>
  </si>
  <si>
    <t>https://perma.cc/FP2D-RDGZ</t>
  </si>
  <si>
    <t>https://perma.cc/V9H8-247Z</t>
  </si>
  <si>
    <t>https://perma.cc/ED8C-T6TD</t>
  </si>
  <si>
    <t>https://perma.cc/5N2V-H453</t>
  </si>
  <si>
    <t>https://perma.cc/Z8QF-P89F</t>
  </si>
  <si>
    <t>https://perma.cc/U3P2-K62R</t>
  </si>
  <si>
    <t>https://perma.cc/T2AF-UZTV</t>
  </si>
  <si>
    <t>https://perma.cc/4QUJ-UF3Y</t>
  </si>
  <si>
    <t>https://perma.cc/243L-LM6L</t>
  </si>
  <si>
    <t>https://perma.cc/83SR-D8KN</t>
  </si>
  <si>
    <t>https://perma.cc/J3GP-J3TZ</t>
  </si>
  <si>
    <t>easyJet</t>
  </si>
  <si>
    <t>https://perma.cc/YLW5-WR7B</t>
  </si>
  <si>
    <t>https://perma.cc/S4E9-SJ8L</t>
  </si>
  <si>
    <t>https://perma.cc/5LYQ-EFY9</t>
  </si>
  <si>
    <t>https://perma.cc/H6AX-M5HQ</t>
  </si>
  <si>
    <t>https://perma.cc/9TFE-9B7T</t>
  </si>
  <si>
    <t>https://perma.cc/X9A7-WJ86</t>
  </si>
  <si>
    <t>https://perma.cc/2RT8-ERE3</t>
  </si>
  <si>
    <t>Boieng 777-300ER</t>
  </si>
  <si>
    <t>4x RR Trent 972</t>
  </si>
  <si>
    <t>https://perma.cc/SUJ8-DD84</t>
  </si>
  <si>
    <t>https://perma.cc/SK6A-H6UN</t>
  </si>
  <si>
    <t>https://perma.cc/D2Z4-XRK5</t>
  </si>
  <si>
    <t>https://perma.cc/UK65-BNUT</t>
  </si>
  <si>
    <t>https://perma.cc/GU7V-PUFT</t>
  </si>
  <si>
    <t>https://perma.cc/2P8H-8D49</t>
  </si>
  <si>
    <t>https://perma.cc/ZLM6-9G5D</t>
  </si>
  <si>
    <t>https://perma.cc/22VZ-GRPK</t>
  </si>
  <si>
    <t>https://perma.cc/A6FZ-7QDV</t>
  </si>
  <si>
    <t>https://perma.cc/6TLY-XRNX</t>
  </si>
  <si>
    <t>https://perma.cc/9XAH-KVG4</t>
  </si>
  <si>
    <t>https://perma.cc/G33S-262J</t>
  </si>
  <si>
    <t>https://perma.cc/M7SZ-MZMK</t>
  </si>
  <si>
    <t>https://perma.cc/9DMM-222A</t>
  </si>
  <si>
    <t>https://perma.cc/JNC3-KSBV</t>
  </si>
  <si>
    <t>https://perma.cc/5KM2-GU4R</t>
  </si>
  <si>
    <t>IndiGo</t>
  </si>
  <si>
    <t>https://perma.cc/NSV7-2PGG</t>
  </si>
  <si>
    <t>https://perma.cc/K5HY-RPPV</t>
  </si>
  <si>
    <t>https://perma.cc/ZYK5-7RYT</t>
  </si>
  <si>
    <t>https://perma.cc/5CMF-5RN6</t>
  </si>
  <si>
    <t>https://perma.cc/S9UJ-HPHT</t>
  </si>
  <si>
    <t>https://perma.cc/8DU6-J4JE</t>
  </si>
  <si>
    <t>https://perma.cc/SNX6-F5WS</t>
  </si>
  <si>
    <t>https://perma.cc/5NLD-NQ4J</t>
  </si>
  <si>
    <t>https://perma.cc/77MX-CABA</t>
  </si>
  <si>
    <t>https://perma.cc/2L8F-Z33M</t>
  </si>
  <si>
    <t>https://perma.cc/MRZ7-EWJP</t>
  </si>
  <si>
    <t>https://perma.cc/X262-U8LF</t>
  </si>
  <si>
    <t>https://perma.cc/R4HX-F9NR</t>
  </si>
  <si>
    <t>https://perma.cc/Q97T-XF7C</t>
  </si>
  <si>
    <t>https://perma.cc/PKY9-VVCD</t>
  </si>
  <si>
    <t>https://perma.cc/AF9Y-ZYTT</t>
  </si>
  <si>
    <t>https://perma.cc/QL2K-DWWL</t>
  </si>
  <si>
    <t>https://perma.cc/W9XE-RVSM</t>
  </si>
  <si>
    <t>https://perma.cc/BFW5-QM2Q</t>
  </si>
  <si>
    <t>https://perma.cc/EUB3-97RL</t>
  </si>
  <si>
    <t>https://perma.cc/X5NT-YBGB</t>
  </si>
  <si>
    <t>https://perma.cc/7EAS-FRUB</t>
  </si>
  <si>
    <t>https://perma.cc/7BJB-RYKF</t>
  </si>
  <si>
    <t>https://perma.cc/RRJ5-UVP4</t>
  </si>
  <si>
    <t>https://perma.cc/CU5L-5F6C</t>
  </si>
  <si>
    <t>https://perma.cc/93EW-PQPB</t>
  </si>
  <si>
    <t>https://perma.cc/78ZZ-M2SK</t>
  </si>
  <si>
    <t>https://perma.cc/T72P-2HCM</t>
  </si>
  <si>
    <t>https://perma.cc/9GWU-7BNQ</t>
  </si>
  <si>
    <t>https://perma.cc/7USL-2QZC</t>
  </si>
  <si>
    <t>https://perma.cc/P964-BBMN</t>
  </si>
  <si>
    <t>https://perma.cc/PC58-DQXA</t>
  </si>
  <si>
    <t>https://perma.cc/JL5T-J499</t>
  </si>
  <si>
    <t>https://perma.cc/U5Y5-42LB</t>
  </si>
  <si>
    <t>https://perma.cc/KUQ9-QKF3</t>
  </si>
  <si>
    <t>https://perma.cc/87QD-AQYG</t>
  </si>
  <si>
    <t>https://perma.cc/T6C8-AJQJ</t>
  </si>
  <si>
    <t>https://perma.cc/6XKZ-6CE6</t>
  </si>
  <si>
    <t>https://perma.cc/9T5W-73N2</t>
  </si>
  <si>
    <t>Boeing 747-8</t>
  </si>
  <si>
    <t>Boeing 787-9</t>
  </si>
  <si>
    <t>https://perma.cc/7H8Z-4T8J</t>
  </si>
  <si>
    <t>https://perma.cc/27SE-2X8T</t>
  </si>
  <si>
    <t>https://perma.cc/MVR9-JJU7</t>
  </si>
  <si>
    <t>https://perma.cc/EG4U-UKTY</t>
  </si>
  <si>
    <t>https://perma.cc/4QAV-5C7Y</t>
  </si>
  <si>
    <t>https://perma.cc/F9FR-JWPJ</t>
  </si>
  <si>
    <t>https://perma.cc/288R-AS5A</t>
  </si>
  <si>
    <t>https://perma.cc/UNP5-LGVS</t>
  </si>
  <si>
    <t xml:space="preserve">	4x GP7270	</t>
  </si>
  <si>
    <t>https://perma.cc/Z6Q4-FC42</t>
  </si>
  <si>
    <t>https://perma.cc/JFE4-UCXJ</t>
  </si>
  <si>
    <t>https://perma.cc/6ZL2-LBMP</t>
  </si>
  <si>
    <t>https://perma.cc/W9TX-ZQG5</t>
  </si>
  <si>
    <t>https://perma.cc/SZZ6-7J8Q</t>
  </si>
  <si>
    <t>https://perma.cc/LL77-LKX8</t>
  </si>
  <si>
    <t>https://perma.cc/7VCS-3N35</t>
  </si>
  <si>
    <t>https://perma.cc/5JV8-8Z4M</t>
  </si>
  <si>
    <t>https://perma.cc/EC8R-L44J</t>
  </si>
  <si>
    <t>https://perma.cc/M666-SGX5</t>
  </si>
  <si>
    <t>https://perma.cc/27LP-X83D</t>
  </si>
  <si>
    <t>https://perma.cc/U8PL-4JXE</t>
  </si>
  <si>
    <t>https://perma.cc/T99N-NQJS</t>
  </si>
  <si>
    <t>https://perma.cc/8UA2-5MVU</t>
  </si>
  <si>
    <t>https://perma.cc/N4GL-VR96</t>
  </si>
  <si>
    <t>https://perma.cc/43Q2-8GTM</t>
  </si>
  <si>
    <t>https://perma.cc/NZE7-DHU6</t>
  </si>
  <si>
    <t>https://perma.cc/KUY6-GQ5J</t>
  </si>
  <si>
    <t>LATAM Brasil Airlines</t>
  </si>
  <si>
    <t>LATAM Brasil</t>
  </si>
  <si>
    <t>https://perma.cc/NJ48-HU89</t>
  </si>
  <si>
    <t>https://perma.cc/5NLF-FUQ8</t>
  </si>
  <si>
    <t>https://perma.cc/Q2K2-UMYR</t>
  </si>
  <si>
    <t>https://perma.cc/6775-X37X</t>
  </si>
  <si>
    <t>https://perma.cc/K725-6LSF</t>
  </si>
  <si>
    <t>https://perma.cc/W5J9-A678</t>
  </si>
  <si>
    <t>https://perma.cc/HP73-EYQC</t>
  </si>
  <si>
    <t>https://perma.cc/D43L-Q2TA</t>
  </si>
  <si>
    <t>https://perma.cc/ZJ4L-3WQK</t>
  </si>
  <si>
    <t>https://perma.cc/WG8V-2N8F</t>
  </si>
  <si>
    <t>https://perma.cc/D5CN-JVLQ</t>
  </si>
  <si>
    <t>https://perma.cc/5M6F-YA8V</t>
  </si>
  <si>
    <t>https://perma.cc/76AC-3R27</t>
  </si>
  <si>
    <t>https://perma.cc/M867-QMYS</t>
  </si>
  <si>
    <t>https://perma.cc/EPE5-7RPN</t>
  </si>
  <si>
    <t>https://perma.cc/Y2E9-8MTV</t>
  </si>
  <si>
    <t>https://perma.cc/G6ZT-M876</t>
  </si>
  <si>
    <t>https://perma.cc/THK6-MUAV</t>
  </si>
  <si>
    <t>Saudia</t>
  </si>
  <si>
    <t>https://perma.cc/TV2K-BEPJ</t>
  </si>
  <si>
    <t>https://perma.cc/N7HZ-FB3X</t>
  </si>
  <si>
    <t>https://perma.cc/XPH4-G5F9</t>
  </si>
  <si>
    <t>https://perma.cc/2AEE-SYB3</t>
  </si>
  <si>
    <t>https://perma.cc/AF4E-G465</t>
  </si>
  <si>
    <t>https://perma.cc/RLK6-NPTN</t>
  </si>
  <si>
    <t>https://perma.cc/XZP5-NEBT</t>
  </si>
  <si>
    <t>https://perma.cc/HN4M-WWE6</t>
  </si>
  <si>
    <t xml:space="preserve">4x GE CF6-80C2B1F	</t>
  </si>
  <si>
    <t>https://perma.cc/MWY6-C6XZ</t>
  </si>
  <si>
    <t>https://perma.cc/3ZDN-EPJ7</t>
  </si>
  <si>
    <t>https://perma.cc/S35A-5D3C</t>
  </si>
  <si>
    <t>https://perma.cc/4D9Q-2DGE</t>
  </si>
  <si>
    <t>https://perma.cc/S6GN-Z489</t>
  </si>
  <si>
    <t>https://perma.cc/RW79-MVLA</t>
  </si>
  <si>
    <t>https://perma.cc/Y7HX-6F3V</t>
  </si>
  <si>
    <t>https://perma.cc/8WV4-37VF</t>
  </si>
  <si>
    <t>Shenzhen Airlines</t>
  </si>
  <si>
    <t>https://perma.cc/AS3E-UMNJ</t>
  </si>
  <si>
    <t>https://perma.cc/W8L7-96NT</t>
  </si>
  <si>
    <t>https://perma.cc/9SHK-VXTH</t>
  </si>
  <si>
    <t>https://perma.cc/395S-P2A8</t>
  </si>
  <si>
    <t>https://perma.cc/G44F-7K5U</t>
  </si>
  <si>
    <t>https://perma.cc/MF6N-49C2</t>
  </si>
  <si>
    <t>https://perma.cc/ZA7N-EPHX</t>
  </si>
  <si>
    <t>https://perma.cc/X8AE-26D9</t>
  </si>
  <si>
    <t>https://perma.cc/9BCR-Y5MS</t>
  </si>
  <si>
    <t>https://perma.cc/6W45-YZBT</t>
  </si>
  <si>
    <t>https://perma.cc/Y5T2-9Q2K</t>
  </si>
  <si>
    <t>https://perma.cc/PA23-HJXY</t>
  </si>
  <si>
    <t>https://perma.cc/9EE2-65PQ</t>
  </si>
  <si>
    <t>https://perma.cc/X5TU-UFU8</t>
  </si>
  <si>
    <t>https://perma.cc/829A-95HU</t>
  </si>
  <si>
    <t>https://perma.cc/S2GA-FAS7</t>
  </si>
  <si>
    <t>https://perma.cc/EY4V-9M62</t>
  </si>
  <si>
    <t>https://perma.cc/46S8-4CGX</t>
  </si>
  <si>
    <t>https://perma.cc/MSL6-YJ75</t>
  </si>
  <si>
    <t>https://perma.cc/2A79-BAMD</t>
  </si>
  <si>
    <t>https://perma.cc/QZS2-4P9J</t>
  </si>
  <si>
    <t>https://perma.cc/PLJ8-TLRR</t>
  </si>
  <si>
    <t>https://perma.cc/Z6XV-MSE3</t>
  </si>
  <si>
    <t>https://perma.cc/Y7NQ-9G6G</t>
  </si>
  <si>
    <t>https://perma.cc/5XXC-J497</t>
  </si>
  <si>
    <t>https://perma.cc/5M44-YTNS</t>
  </si>
  <si>
    <t>https://perma.cc/SM8N-JT8W</t>
  </si>
  <si>
    <t>https://perma.cc/63QM-H7UT</t>
  </si>
  <si>
    <t>https://perma.cc/J7TA-N736</t>
  </si>
  <si>
    <t>https://perma.cc/7SKK-7LNF</t>
  </si>
  <si>
    <t>https://perma.cc/LP9Q-P9R3</t>
  </si>
  <si>
    <t>https://perma.cc/5X7A-ZPDV</t>
  </si>
  <si>
    <t>https://perma.cc/M3PN-KL4J</t>
  </si>
  <si>
    <t>https://perma.cc/ECF4-2Z84</t>
  </si>
  <si>
    <t>https://perma.cc/99EB-828X</t>
  </si>
  <si>
    <t>https://perma.cc/6Y2K-HDMD</t>
  </si>
  <si>
    <t>https://perma.cc/XE6S-FZBM</t>
  </si>
  <si>
    <t>https://perma.cc/6QVL-QNK5</t>
  </si>
  <si>
    <t>https://perma.cc/43YJ-Q37S</t>
  </si>
  <si>
    <t>https://perma.cc/4WC4-S873</t>
  </si>
  <si>
    <t>https://perma.cc/6NQS-XYZ6</t>
  </si>
  <si>
    <t>https://perma.cc/RD3E-5GBT</t>
  </si>
  <si>
    <t>https://perma.cc/E9E5-ANDA</t>
  </si>
  <si>
    <t>https://perma.cc/D4D8-7NZM</t>
  </si>
  <si>
    <t>https://perma.cc/N8ST-FQDP</t>
  </si>
  <si>
    <t>https://perma.cc/R9KK-BBHT</t>
  </si>
  <si>
    <t>https://perma.cc/R7KJ-XD6L</t>
  </si>
  <si>
    <t>https://perma.cc/RBC7-GV6H</t>
  </si>
  <si>
    <t>https://perma.cc/JPD2-7ST7</t>
  </si>
  <si>
    <t>https://perma.cc/VLP6-72R3</t>
  </si>
  <si>
    <t>https://perma.cc/M3A9-5B66</t>
  </si>
  <si>
    <t>https://perma.cc/ZLH8-3PYQ</t>
  </si>
  <si>
    <t>https://perma.cc/Q7EP-MA7Q</t>
  </si>
  <si>
    <t>https://perma.cc/QGD4-8HUU</t>
  </si>
  <si>
    <t>https://perma.cc/KU6P-MW8N</t>
  </si>
  <si>
    <t>https://perma.cc/RA4Z-4EKD</t>
  </si>
  <si>
    <t>https://perma.cc/D9SZ-BAWS</t>
  </si>
  <si>
    <t>Qantas</t>
  </si>
  <si>
    <t>https://perma.cc/T4H3-R4DZ</t>
  </si>
  <si>
    <t>https://perma.cc/LQ3E-NJKF</t>
  </si>
  <si>
    <t>https://perma.cc/L2DU-ZJGJ</t>
  </si>
  <si>
    <t>https://perma.cc/BZL6-LQ8N</t>
  </si>
  <si>
    <t>https://perma.cc/24F4-4YST</t>
  </si>
  <si>
    <t>https://perma.cc/D6FD-E32X</t>
  </si>
  <si>
    <t>https://perma.cc/2KCS-4DPH</t>
  </si>
  <si>
    <t>https://perma.cc/77GM-ALK2</t>
  </si>
  <si>
    <t>https://perma.cc/8T8C-2Q2Y</t>
  </si>
  <si>
    <t>https://perma.cc/39GN-CQN8</t>
  </si>
  <si>
    <t>Qatar Airways</t>
  </si>
  <si>
    <t>https://perma.cc/2J4L-95NW</t>
  </si>
  <si>
    <t>https://perma.cc/24VW-VX3N</t>
  </si>
  <si>
    <t>https://perma.cc/F9U7-R36D</t>
  </si>
  <si>
    <t>https://perma.cc/NZ67-GB9T</t>
  </si>
  <si>
    <t>https://perma.cc/RBZ7-2L42</t>
  </si>
  <si>
    <t>https://perma.cc/9YC7-GX4Y</t>
  </si>
  <si>
    <t>https://perma.cc/V93V-N6FS</t>
  </si>
  <si>
    <t>https://perma.cc/ACS3-8P6U</t>
  </si>
  <si>
    <t>https://perma.cc/P2JE-ZTKX</t>
  </si>
  <si>
    <t>https://perma.cc/UB3V-KW6F</t>
  </si>
  <si>
    <t xml:space="preserve">	4x GP7270</t>
  </si>
  <si>
    <t>https://perma.cc/ZWL9-V26H</t>
  </si>
  <si>
    <t>https://perma.cc/D2M6-LRKC</t>
  </si>
  <si>
    <t>https://perma.cc/Y6Y8-TMDX</t>
  </si>
  <si>
    <t>https://perma.cc/T5TJ-DAYQ</t>
  </si>
  <si>
    <t>https://perma.cc/4PS5-4229</t>
  </si>
  <si>
    <t>https://perma.cc/V5PD-QF8U</t>
  </si>
  <si>
    <t>https://perma.cc/YDL3-838N</t>
  </si>
  <si>
    <t>https://perma.cc/F6Y2-C5WX</t>
  </si>
  <si>
    <t>https://perma.cc/CH2W-KZGE</t>
  </si>
  <si>
    <t>https://perma.cc/AC5W-568B</t>
  </si>
  <si>
    <t>https://perma.cc/G5YK-QGU5</t>
  </si>
  <si>
    <t>https://perma.cc/A52D-ZYR4</t>
  </si>
  <si>
    <t>Boeing 737 MAX 9</t>
  </si>
  <si>
    <t>https://perma.cc/3RSK-2HYS</t>
  </si>
  <si>
    <t>https://perma.cc/27KF-4BYA</t>
  </si>
  <si>
    <t>https://perma.cc/MX8G-K855</t>
  </si>
  <si>
    <t>https://perma.cc/W6UF-858J</t>
  </si>
  <si>
    <t>https://perma.cc/359M-CEHK</t>
  </si>
  <si>
    <t>https://perma.cc/FES6-CV4Z</t>
  </si>
  <si>
    <t>https://perma.cc/N87L-982E</t>
  </si>
  <si>
    <t>https://perma.cc/HF3S-UH9C</t>
  </si>
  <si>
    <t>https://perma.cc/7HX2-DE6W</t>
  </si>
  <si>
    <t>https://perma.cc/D6E2-W9YM</t>
  </si>
  <si>
    <t>https://perma.cc/E7C7-ETCP</t>
  </si>
  <si>
    <t>https://perma.cc/WL4N-NR24</t>
  </si>
  <si>
    <t>https://perma.cc/4BTZ-42CR</t>
  </si>
  <si>
    <t>https://perma.cc/JB8K-WT8G</t>
  </si>
  <si>
    <t>https://perma.cc/W2WB-YGS6</t>
  </si>
  <si>
    <t>https://perma.cc/8RBD-P8AT</t>
  </si>
  <si>
    <t>https://perma.cc/MP8P-ABSQ</t>
  </si>
  <si>
    <t>https://perma.cc/4KSN-SX4H</t>
  </si>
  <si>
    <t>https://perma.cc/LG3P-9NJF</t>
  </si>
  <si>
    <t>https://perma.cc/B5WX-AU7C</t>
  </si>
  <si>
    <t>https://perma.cc/LVY7-BJ5T</t>
  </si>
  <si>
    <t>https://perma.cc/C8Z4-ER8P</t>
  </si>
  <si>
    <t>https://perma.cc/TV9L-B2RU</t>
  </si>
  <si>
    <t>https://perma.cc/D2YS-NCWA</t>
  </si>
  <si>
    <t>https://perma.cc/9D42-7YWX</t>
  </si>
  <si>
    <t>https://perma.cc/PBZ3-7DFE</t>
  </si>
  <si>
    <t>https://perma.cc/EZ3Z-UTUJ</t>
  </si>
  <si>
    <t>https://perma.cc/6A7G-785F</t>
  </si>
  <si>
    <t>https://perma.cc/JS96-Y48L</t>
  </si>
  <si>
    <t>https://perma.cc/29MQ-VZAC</t>
  </si>
  <si>
    <t>https://perma.cc/CCC6-NLPM</t>
  </si>
  <si>
    <t>https://perma.cc/FCB8-QKN7</t>
  </si>
  <si>
    <t>https://perma.cc/83NH-KKU8</t>
  </si>
  <si>
    <t>https://perma.cc/47AD-2JEX</t>
  </si>
  <si>
    <t>https://perma.cc/YCA9-DR4Y</t>
  </si>
  <si>
    <t>https://perma.cc/FQW7-UPYZ</t>
  </si>
  <si>
    <t>https://perma.cc/AYV3-XKP7</t>
  </si>
  <si>
    <t>https://perma.cc/DB5Y-6DHN</t>
  </si>
  <si>
    <t>https://perma.cc/AP7K-G4WK</t>
  </si>
  <si>
    <t>https://perma.cc/MP3G-J9QY</t>
  </si>
  <si>
    <t>https://perma.cc/H47U-TC2P</t>
  </si>
  <si>
    <t>https://perma.cc/Q4GR-XEKJ</t>
  </si>
  <si>
    <t>https://perma.cc/E9WZ-HXCV</t>
  </si>
  <si>
    <t>https://perma.cc/WGF3-LKBX</t>
  </si>
  <si>
    <t>https://perma.cc/N5RM-DT9W</t>
  </si>
  <si>
    <t>https://perma.cc/7GQK-TSEU</t>
  </si>
  <si>
    <t>https://perma.cc/Q5PG-F8XY</t>
  </si>
  <si>
    <t>https://perma.cc/G7RX-NURV</t>
  </si>
  <si>
    <t>https://perma.cc/5D8C-UDMQ</t>
  </si>
  <si>
    <t>https://perma.cc/LR9H-N8UF</t>
  </si>
  <si>
    <t>https://perma.cc/DAN9-MNAS</t>
  </si>
  <si>
    <t>https://perma.cc/JZ5D-8N23</t>
  </si>
  <si>
    <t>https://perma.cc/E8H7-29NB</t>
  </si>
  <si>
    <t>https://perma.cc/6Y5Q-QRZD</t>
  </si>
  <si>
    <t>https://perma.cc/XT22-YNFU</t>
  </si>
  <si>
    <t>https://perma.cc/R89G-456R</t>
  </si>
  <si>
    <t>https://perma.cc/87AR-TPLC</t>
  </si>
  <si>
    <t>https://perma.cc/2BD7-3FX5</t>
  </si>
  <si>
    <t>https://perma.cc/LB7J-3PBH</t>
  </si>
  <si>
    <t>https://perma.cc/HX2P-Z3T6</t>
  </si>
  <si>
    <t>https://perma.cc/N22U-SHH7</t>
  </si>
  <si>
    <t>West Air</t>
  </si>
  <si>
    <t>https://perma.cc/76DP-HKFK</t>
  </si>
  <si>
    <t>https://perma.cc/X98C-TEUJ</t>
  </si>
  <si>
    <t>https://perma.cc/3QS4-C8BG</t>
  </si>
  <si>
    <t>LATAM Airlines Brasil</t>
  </si>
  <si>
    <t>Rank</t>
  </si>
  <si>
    <t>Country</t>
  </si>
  <si>
    <t>Overall Rating</t>
  </si>
  <si>
    <t>UK</t>
  </si>
  <si>
    <t>USA</t>
  </si>
  <si>
    <t>GER</t>
  </si>
  <si>
    <t>BRA</t>
  </si>
  <si>
    <t>IRL</t>
  </si>
  <si>
    <t>NLD</t>
  </si>
  <si>
    <t>ARE</t>
  </si>
  <si>
    <t>1 (1)</t>
  </si>
  <si>
    <t>2 (4)</t>
  </si>
  <si>
    <t>3 (58)</t>
  </si>
  <si>
    <t>4 (-)</t>
  </si>
  <si>
    <t>5 (2)</t>
  </si>
  <si>
    <t>6 (-)</t>
  </si>
  <si>
    <t>7 (17)</t>
  </si>
  <si>
    <t>8 (9)</t>
  </si>
  <si>
    <t>9 (66)</t>
  </si>
  <si>
    <t>10 (108)</t>
  </si>
  <si>
    <t>https://perma.cc/U7LV-V9SL</t>
  </si>
  <si>
    <t>https://perma.cc/HCB5-UV9P</t>
  </si>
  <si>
    <t>https://perma.cc/44WB-54GZ</t>
  </si>
  <si>
    <t>https://perma.cc/C5ZM-9KDJ</t>
  </si>
  <si>
    <t>https://perma.cc/B88G-UHW5</t>
  </si>
  <si>
    <t>https://perma.cc/EK88-AUX6</t>
  </si>
  <si>
    <t>Avianca</t>
  </si>
  <si>
    <t>Azul</t>
  </si>
  <si>
    <t>Cathay Pacific</t>
  </si>
  <si>
    <t>GOL</t>
  </si>
  <si>
    <t>Hainan Airlines</t>
  </si>
  <si>
    <t>SAS Scandinavian Airlines</t>
  </si>
  <si>
    <t>Shandong Airlines</t>
  </si>
  <si>
    <t>Singapore Airlines</t>
  </si>
  <si>
    <t xml:space="preserve">vueling </t>
  </si>
  <si>
    <t>WestJet</t>
  </si>
  <si>
    <t>Delta Connection</t>
  </si>
  <si>
    <t>Spirit Airlines</t>
  </si>
  <si>
    <t>Spring Airlines</t>
  </si>
  <si>
    <t>https://perma.cc/8W2B-SM3T</t>
  </si>
  <si>
    <t>https://perma.cc/38UP-RGGZ</t>
  </si>
  <si>
    <t>CFM56-5B4/3</t>
  </si>
  <si>
    <t>https://perma.cc/H9KV-Q3QN</t>
  </si>
  <si>
    <t>https://perma.cc/78EP-M7HS</t>
  </si>
  <si>
    <t>LEAP-1A26</t>
  </si>
  <si>
    <t>https://perma.cc/8CGG-AY96</t>
  </si>
  <si>
    <t>https://perma.cc/6263-6C78</t>
  </si>
  <si>
    <t>https://perma.cc/E947-9HXG</t>
  </si>
  <si>
    <t>https://perma.cc/G99J-MG6F</t>
  </si>
  <si>
    <t>Embraer E195-E2</t>
  </si>
  <si>
    <t>https://perma.cc/6T63-EX4X</t>
  </si>
  <si>
    <t>https://perma.cc/5DPZ-YYPF</t>
  </si>
  <si>
    <t>Azul Brazilian Airlines</t>
  </si>
  <si>
    <t>LEAP-1A32</t>
  </si>
  <si>
    <t>https://perma.cc/E5MR-BSZA</t>
  </si>
  <si>
    <t>https://perma.cc/HW85-954B</t>
  </si>
  <si>
    <t>Trent 772B-60</t>
  </si>
  <si>
    <t>https://perma.cc/C5U3-PV6V</t>
  </si>
  <si>
    <t>https://perma.cc/S4AF-SHTZ</t>
  </si>
  <si>
    <t>Trent 7000-72</t>
  </si>
  <si>
    <t>https://perma.cc/5HW9-G93P</t>
  </si>
  <si>
    <t>https://perma.cc/7P9G-BJXR</t>
  </si>
  <si>
    <t>Trent XWB-84</t>
  </si>
  <si>
    <t>https://perma.cc/HV7U-SHR3</t>
  </si>
  <si>
    <t>https://perma.cc/Q5F3-7PBJ</t>
  </si>
  <si>
    <t>PW127M</t>
  </si>
  <si>
    <t>https://perma.cc/V9XD-MLRN</t>
  </si>
  <si>
    <t>https://perma.cc/A2AS-QQLW</t>
  </si>
  <si>
    <t>https://perma.cc/7774-5ZQK</t>
  </si>
  <si>
    <t>https://perma.cc/3VFW-RSV4</t>
  </si>
  <si>
    <t>PW1900G_mean</t>
  </si>
  <si>
    <t>CF34-10E5</t>
  </si>
  <si>
    <t>https://perma.cc/V37N-9YAC</t>
  </si>
  <si>
    <t>https://perma.cc/4ZKU-RDKY</t>
  </si>
  <si>
    <t>https://perma.cc/Y2LC-XGFY</t>
  </si>
  <si>
    <t>https://perma.cc/YE3R-M69P</t>
  </si>
  <si>
    <t>https://perma.cc/5N2K-XEXT</t>
  </si>
  <si>
    <t>https://perma.cc/52C8-F3PB</t>
  </si>
  <si>
    <t>https://perma.cc/2W8K-QKPC</t>
  </si>
  <si>
    <t>https://perma.cc/K9FZ-N4A9</t>
  </si>
  <si>
    <t>Trent XWB-97</t>
  </si>
  <si>
    <t>https://perma.cc/4CSF-V67C</t>
  </si>
  <si>
    <t>https://perma.cc/6TBE-8VU6</t>
  </si>
  <si>
    <t>Trent 884</t>
  </si>
  <si>
    <t>https://perma.cc/U8HJ-XYTG</t>
  </si>
  <si>
    <t>https://perma.cc/8ZWX-PBY7</t>
  </si>
  <si>
    <t>https://perma.cc/CW38-4ZN5</t>
  </si>
  <si>
    <t>https://perma.cc/JJ3Z-DPN2</t>
  </si>
  <si>
    <t>https://perma.cc/EEC8-UR3S</t>
  </si>
  <si>
    <t>https://perma.cc/4AFH-6ZCD</t>
  </si>
  <si>
    <t>https://perma.cc/D9TA-6EEG</t>
  </si>
  <si>
    <t>https://perma.cc/Q43S-Q64Y</t>
  </si>
  <si>
    <t>https://perma.cc/K62A-TEDB</t>
  </si>
  <si>
    <t>https://perma.cc/H3DT-XKPG</t>
  </si>
  <si>
    <t>https://perma.cc/5YM4-XZCJ</t>
  </si>
  <si>
    <t>https://perma.cc/FQ5N-HXZC</t>
  </si>
  <si>
    <t>GOL Linhas Aereas</t>
  </si>
  <si>
    <t>https://perma.cc/RTL4-HTFJ</t>
  </si>
  <si>
    <t>https://perma.cc/BG6G-S9DL</t>
  </si>
  <si>
    <t>https://perma.cc/F925-S5U8</t>
  </si>
  <si>
    <t>https://perma.cc/Q9A4-RJ3M</t>
  </si>
  <si>
    <t>https://perma.cc/B8V8-949V</t>
  </si>
  <si>
    <t>https://perma.cc/7RBS-C6SL</t>
  </si>
  <si>
    <t>https://perma.cc/5YE2-XBMG</t>
  </si>
  <si>
    <t>https://perma.cc/HF9W-6BU8</t>
  </si>
  <si>
    <t>https://perma.cc/6CCR-884K</t>
  </si>
  <si>
    <t>https://perma.cc/PE3R-PPY6</t>
  </si>
  <si>
    <t>LEAP 1B25</t>
  </si>
  <si>
    <t>https://perma.cc/YEU5-9WZN</t>
  </si>
  <si>
    <t>https://perma.cc/2Z9Z-E286</t>
  </si>
  <si>
    <t>https://perma.cc/Y8AH-93XS</t>
  </si>
  <si>
    <t>https://perma.cc/6LYC-62PM</t>
  </si>
  <si>
    <t>https://perma.cc/MV3M-8ZEH</t>
  </si>
  <si>
    <t>https://perma.cc/LBL5-5GKS</t>
  </si>
  <si>
    <t>https://perma.cc/Q9B8-RKEZ</t>
  </si>
  <si>
    <t>https://perma.cc/8CPY-X8HM</t>
  </si>
  <si>
    <t>https://perma.cc/Y27A-ME8A</t>
  </si>
  <si>
    <t>https://perma.cc/X9X4-2EJ2</t>
  </si>
  <si>
    <t>https://perma.cc/LU4C-5T63</t>
  </si>
  <si>
    <t>https://perma.cc/KN42-YHKP</t>
  </si>
  <si>
    <t>https://perma.cc/PU68-EGZU</t>
  </si>
  <si>
    <t>https://perma.cc/3R6F-HTTE</t>
  </si>
  <si>
    <t>https://perma.cc/22JN-L95F</t>
  </si>
  <si>
    <t>https://perma.cc/4R2Z-KGS2</t>
  </si>
  <si>
    <t>https://perma.cc/Y57K-8EB7</t>
  </si>
  <si>
    <t>https://perma.cc/6SHQ-XCWD</t>
  </si>
  <si>
    <t>https://perma.cc/TH8Q-YEB3</t>
  </si>
  <si>
    <t>https://perma.cc/V2JC-STP9</t>
  </si>
  <si>
    <t>https://perma.cc/3UD9-WVKD</t>
  </si>
  <si>
    <t>https://perma.cc/WVR9-9QT5</t>
  </si>
  <si>
    <t>https://perma.cc/5BRU-4FXH</t>
  </si>
  <si>
    <t>https://perma.cc/ZX4F-B784</t>
  </si>
  <si>
    <t>https://perma.cc/UA3S-25EN</t>
  </si>
  <si>
    <t>https://perma.cc/R6EZ-AEYB</t>
  </si>
  <si>
    <t>https://perma.cc/DU95-KLSR</t>
  </si>
  <si>
    <t>https://perma.cc/76EV-NCX2</t>
  </si>
  <si>
    <t>https://perma.cc/K7CP-Y3SM</t>
  </si>
  <si>
    <t>https://perma.cc/3D79-TGC2</t>
  </si>
  <si>
    <t>https://perma.cc/H4NC-WM3U</t>
  </si>
  <si>
    <t>https://perma.cc/Y3J8-FY3P</t>
  </si>
  <si>
    <t>https://perma.cc/9BCX-VKJQ</t>
  </si>
  <si>
    <t>https://perma.cc/6Q6X-GJWB</t>
  </si>
  <si>
    <t>https://perma.cc/W8Q4-L9DB</t>
  </si>
  <si>
    <t>https://perma.cc/4ETM-9HR2</t>
  </si>
  <si>
    <t>https://perma.cc/TS6D-4E2V</t>
  </si>
  <si>
    <t>https://perma.cc/4TGD-KX9X</t>
  </si>
  <si>
    <t>https://perma.cc/2LMW-5ZE3</t>
  </si>
  <si>
    <t>https://perma.cc/2UQ6-XAKK</t>
  </si>
  <si>
    <t>https://perma.cc/V6NM-QE6S</t>
  </si>
  <si>
    <t>https://perma.cc/38P9-72UE</t>
  </si>
  <si>
    <t>https://perma.cc/T5PS-YHU7</t>
  </si>
  <si>
    <t>https://perma.cc/BBG6-8EJ4</t>
  </si>
  <si>
    <t>https://perma.cc/9PFK-Y99Q</t>
  </si>
  <si>
    <t>https://perma.cc/GLS4-6FWM</t>
  </si>
  <si>
    <t>https://perma.cc/3JHZ-FDGC</t>
  </si>
  <si>
    <t>https://perma.cc/X68T-FVSP</t>
  </si>
  <si>
    <t>https://perma.cc/UL8F-9YRN</t>
  </si>
  <si>
    <t>https://perma.cc/9BHM-4AMF</t>
  </si>
  <si>
    <t>https://perma.cc/WEA6-YHQ8</t>
  </si>
  <si>
    <t>https://perma.cc/VU6K-Q9KT</t>
  </si>
  <si>
    <t>https://perma.cc/6K45-44DY</t>
  </si>
  <si>
    <t>https://perma.cc/2ERU-CPLY</t>
  </si>
  <si>
    <t>vueling Airlines</t>
  </si>
  <si>
    <t>https://perma.cc/S5M8-7EF4</t>
  </si>
  <si>
    <t>https://perma.cc/R836-4Z7B</t>
  </si>
  <si>
    <t>https://perma.cc/HWL7-SY8W</t>
  </si>
  <si>
    <t>https://perma.cc/X8GP-E476</t>
  </si>
  <si>
    <t>https://perma.cc/G3NJ-K9WX</t>
  </si>
  <si>
    <t>https://perma.cc/6TDF-HS6D</t>
  </si>
  <si>
    <t>https://perma.cc/33XG-YTXL</t>
  </si>
  <si>
    <t>https://perma.cc/4YFT-AS9C</t>
  </si>
  <si>
    <t>https://perma.cc/KZ3U-5DPS</t>
  </si>
  <si>
    <t>https://perma.cc/4CC6-EF8Z</t>
  </si>
  <si>
    <t>WestJet Airlines</t>
  </si>
  <si>
    <t>https://perma.cc/K57R-LY6X</t>
  </si>
  <si>
    <t>https://perma.cc/L4LK-EE58</t>
  </si>
  <si>
    <t>https://perma.cc/XGV4-R8WD</t>
  </si>
  <si>
    <t>https://perma.cc/PZ7V-62GQ</t>
  </si>
  <si>
    <t>https://perma.cc/2RPB-Y7Z9</t>
  </si>
  <si>
    <t>https://perma.cc/6K54-RUSD</t>
  </si>
  <si>
    <t>https://perma.cc/3UWC-FSLU</t>
  </si>
  <si>
    <t>https://perma.cc/9SGM-E5HD</t>
  </si>
  <si>
    <t>https://perma.cc/DRU7-X7W7</t>
  </si>
  <si>
    <t>https://perma.cc/FJC3-VD3N</t>
  </si>
  <si>
    <t>Embraer E170LR</t>
  </si>
  <si>
    <t>Embraer E175LR</t>
  </si>
  <si>
    <t>Embraer E190LR</t>
  </si>
  <si>
    <t>Embraer E190AR</t>
  </si>
  <si>
    <t>Embraer E195LR</t>
  </si>
  <si>
    <t>Bombardier CRJ-200LR</t>
  </si>
  <si>
    <t>Bombardier CRJ-900LR</t>
  </si>
  <si>
    <t>Airbus A350-900ULR</t>
  </si>
  <si>
    <t>https://perma.cc/VV7F-ZNX2</t>
  </si>
  <si>
    <t>https://perma.cc/BD3E-6HQH</t>
  </si>
  <si>
    <t>Bombardier CRJ-700ER</t>
  </si>
  <si>
    <t>easyJet (UK)</t>
  </si>
  <si>
    <t>https://perma.cc/KXC7-HYXA</t>
  </si>
  <si>
    <t>https://perma.cc/4CGF-DSPR</t>
  </si>
  <si>
    <t>https://perma.cc/N7SB-LF6N</t>
  </si>
  <si>
    <t>https://perma.cc/2JWH-EQD9</t>
  </si>
  <si>
    <t>https://perma.cc/H22B-ULWH</t>
  </si>
  <si>
    <t>https://perma.cc/WF43-YXPK</t>
  </si>
  <si>
    <t>https://perma.cc/T7W6-YRVX</t>
  </si>
  <si>
    <t>https://perma.cc/KR8F-CR4Z</t>
  </si>
  <si>
    <t>https://perma.cc/U8TZ-B4SN</t>
  </si>
  <si>
    <t>https://perma.cc/LYV4-VVHK</t>
  </si>
  <si>
    <t>https://perma.cc/9HJX-WLBW</t>
  </si>
  <si>
    <t>https://perma.cc/5AKJ-8MNG</t>
  </si>
  <si>
    <t>https://perma.cc/5Y3A-YNV9</t>
  </si>
  <si>
    <t>https://perma.cc/GWL2-CSK3</t>
  </si>
  <si>
    <t>https://perma.cc/CM28-7A3Q</t>
  </si>
  <si>
    <t>V2533-A5</t>
  </si>
  <si>
    <t>https://perma.cc/UCH9-48YF</t>
  </si>
  <si>
    <t>https://perma.cc/A5UZ-F47K</t>
  </si>
  <si>
    <t>https://perma.cc/D9WJ-UEP3</t>
  </si>
  <si>
    <t>https://perma.cc/426L-WFH7</t>
  </si>
  <si>
    <t>https://perma.cc/XQW4-8DC4</t>
  </si>
  <si>
    <t>https://perma.cc/Z9KZ-J5AF</t>
  </si>
  <si>
    <t>https://perma.cc/AX22-R6GB</t>
  </si>
  <si>
    <t>https://perma.cc/PAX6-SBK3</t>
  </si>
  <si>
    <t>https://perma.cc/96PR-EALZ</t>
  </si>
  <si>
    <t>https://perma.cc/KM36-6QRM</t>
  </si>
  <si>
    <t>https://perma.cc/PDC8-9R8A</t>
  </si>
  <si>
    <t>https://perma.cc/H4ZU-NXNZ</t>
  </si>
  <si>
    <t>https://perma.cc/8ZWM-EH6E</t>
  </si>
  <si>
    <t>https://perma.cc/KUU8-B3RL</t>
  </si>
  <si>
    <t>https://perma.cc/5RXJ-STYF</t>
  </si>
  <si>
    <t>https://perma.cc/U23D-89DZ</t>
  </si>
  <si>
    <t>https://perma.cc/C4HJ-KPHT</t>
  </si>
  <si>
    <t>https://perma.cc/8K4J-9GYK</t>
  </si>
  <si>
    <t>https://perma.cc/Q8P8-4G3H</t>
  </si>
  <si>
    <t>https://perma.cc/6YBK-QUZK</t>
  </si>
  <si>
    <t>https://perma.cc/86E4-2XKJ</t>
  </si>
  <si>
    <t>https://perma.cc/W3Q4-DSJL</t>
  </si>
  <si>
    <t>https://perma.cc/G3J8-6NWA</t>
  </si>
  <si>
    <t>https://perma.cc/GG98-FDVV</t>
  </si>
  <si>
    <t>https://perma.cc/9DTR-FYM8</t>
  </si>
  <si>
    <t>https://perma.cc/6MDT-QANX</t>
  </si>
  <si>
    <t>https://perma.cc/NA6W-F258</t>
  </si>
  <si>
    <t>https://perma.cc/RXR3-RTQ7</t>
  </si>
  <si>
    <t>https://perma.cc/Q7WM-V3EH</t>
  </si>
  <si>
    <t>https://perma.cc/6RH8-N83V</t>
  </si>
  <si>
    <t>https://perma.cc/EC64-M8DT</t>
  </si>
  <si>
    <t>https://perma.cc/YE32-DV4T</t>
  </si>
  <si>
    <t>https://perma.cc/GR3E-P4CR</t>
  </si>
  <si>
    <r>
      <t>No. Of A/C (</t>
    </r>
    <r>
      <rPr>
        <b/>
        <i/>
        <sz val="11"/>
        <rFont val="Calibri"/>
        <family val="2"/>
        <scheme val="minor"/>
      </rPr>
      <t>N</t>
    </r>
    <r>
      <rPr>
        <b/>
        <sz val="11"/>
        <rFont val="Calibri"/>
        <family val="2"/>
        <scheme val="minor"/>
      </rPr>
      <t>)</t>
    </r>
  </si>
  <si>
    <r>
      <t>Seats per A/C (</t>
    </r>
    <r>
      <rPr>
        <b/>
        <i/>
        <sz val="11"/>
        <rFont val="Calibri"/>
        <family val="2"/>
        <scheme val="minor"/>
      </rPr>
      <t>S</t>
    </r>
    <r>
      <rPr>
        <b/>
        <sz val="11"/>
        <rFont val="Calibri"/>
        <family val="2"/>
        <scheme val="minor"/>
      </rPr>
      <t>)</t>
    </r>
  </si>
  <si>
    <r>
      <t>Overall rating (</t>
    </r>
    <r>
      <rPr>
        <b/>
        <i/>
        <sz val="11"/>
        <rFont val="Calibri"/>
        <family val="2"/>
        <scheme val="minor"/>
      </rPr>
      <t>O</t>
    </r>
    <r>
      <rPr>
        <b/>
        <sz val="11"/>
        <rFont val="Calibri"/>
        <family val="2"/>
        <scheme val="minor"/>
      </rPr>
      <t>)</t>
    </r>
  </si>
  <si>
    <t>DLRK 2023</t>
  </si>
  <si>
    <t>New Rating Test</t>
  </si>
  <si>
    <t>3 (-)</t>
  </si>
  <si>
    <t>4 (2)</t>
  </si>
  <si>
    <t>5 (-)</t>
  </si>
  <si>
    <t>6 (58)</t>
  </si>
  <si>
    <t>7 (9)</t>
  </si>
  <si>
    <t>8 (17)</t>
  </si>
  <si>
    <t>https://perma.cc/G3W3-5ZWL</t>
  </si>
  <si>
    <t>Trent 1000</t>
  </si>
  <si>
    <t>GEnx-1B</t>
  </si>
  <si>
    <t>https://perma.cc/Z484-VZW4</t>
  </si>
  <si>
    <t>LEAP 1B</t>
  </si>
  <si>
    <t>https://perma.cc/H4ZU-6CP8</t>
  </si>
  <si>
    <t>https://perma.cc/RKX7-ML7T</t>
  </si>
  <si>
    <t>https://perma.cc/S7MH-H9CD</t>
  </si>
  <si>
    <t>https://perma.cc/TC5C-9R4L</t>
  </si>
  <si>
    <t>https://perma.cc/36MZ-L9JT</t>
  </si>
  <si>
    <t>https://perma.cc/R2T6-CS37</t>
  </si>
  <si>
    <t>https://perma.cc/VNN5-6Z35</t>
  </si>
  <si>
    <t>https://perma.cc/JCB8-CAM7</t>
  </si>
  <si>
    <t>https://perma.cc/62T5-C37A</t>
  </si>
  <si>
    <t>Boeing 787-8</t>
  </si>
  <si>
    <t xml:space="preserve">Boeing 787-9 </t>
  </si>
  <si>
    <t xml:space="preserve">Boeing 787-10 </t>
  </si>
  <si>
    <t>https://perma.cc/2GMR-XT3D</t>
  </si>
  <si>
    <t>https://perma.cc/75PA-WYTW</t>
  </si>
  <si>
    <t>2 x Genx-1B70/P2G01</t>
  </si>
  <si>
    <t>https://perma.cc/R95U-3M2D</t>
  </si>
  <si>
    <t>https://perma.cc/F99K-SSMT</t>
  </si>
  <si>
    <t>https://perma.cc/88SD-Q2KL</t>
  </si>
  <si>
    <t xml:space="preserve">Azul </t>
  </si>
  <si>
    <t>easyjet (UK)</t>
  </si>
  <si>
    <t>Airline Rating</t>
  </si>
  <si>
    <t>Ranking</t>
  </si>
  <si>
    <t>Aircraft type and number of aircraft in the fleet (Planespotters.net)</t>
  </si>
  <si>
    <t xml:space="preserve"> PW PW1500G Series</t>
  </si>
  <si>
    <t xml:space="preserve"> PW PW1521G-3</t>
  </si>
  <si>
    <t xml:space="preserve"> PW PW1524G-3 </t>
  </si>
  <si>
    <t xml:space="preserve"> CFMI CFM56-5B8/P</t>
  </si>
  <si>
    <t xml:space="preserve"> CFMI CFM56-5A5 </t>
  </si>
  <si>
    <t xml:space="preserve"> CFMI CFM56-5B7/3</t>
  </si>
  <si>
    <t xml:space="preserve"> CFMI CFM56-5B5/P</t>
  </si>
  <si>
    <t xml:space="preserve"> CFMI CFM56-5B6/3</t>
  </si>
  <si>
    <t xml:space="preserve"> IAE V2522-A5</t>
  </si>
  <si>
    <t xml:space="preserve"> CFMI CFM56-5B7/P </t>
  </si>
  <si>
    <t xml:space="preserve"> CFMI CFM56-5B7/P</t>
  </si>
  <si>
    <t xml:space="preserve"> CFMI CFM56-5A5</t>
  </si>
  <si>
    <t xml:space="preserve"> IAE V2524-A5</t>
  </si>
  <si>
    <t xml:space="preserve"> CFM56-5B6/3</t>
  </si>
  <si>
    <t xml:space="preserve"> IAE V2527M-A5</t>
  </si>
  <si>
    <t xml:space="preserve">	 IAE V2524-A5</t>
  </si>
  <si>
    <t xml:space="preserve"> CFMI CFM56-5B6/P</t>
  </si>
  <si>
    <t xml:space="preserve"> CFMI LEAP-1A26</t>
  </si>
  <si>
    <t xml:space="preserve"> CFMI CFM56-5B4/3</t>
  </si>
  <si>
    <t xml:space="preserve"> CFMI CFM56-5B4/P</t>
  </si>
  <si>
    <t xml:space="preserve"> CFMI CFM56-5B4/P
 CFMI CFM56-5B4/P
 CFMI CFM56-5B4/P</t>
  </si>
  <si>
    <t xml:space="preserve"> IAE V2527-A5</t>
  </si>
  <si>
    <t xml:space="preserve"> CFMI CFM56-5A3</t>
  </si>
  <si>
    <t xml:space="preserve"> IAE V2527-A5	</t>
  </si>
  <si>
    <t xml:space="preserve">	 IAE V2527-A5</t>
  </si>
  <si>
    <t xml:space="preserve"> PW PW1127G</t>
  </si>
  <si>
    <t xml:space="preserve"> PW PW1127G </t>
  </si>
  <si>
    <t xml:space="preserve"> PW PW1129G-JM</t>
  </si>
  <si>
    <t xml:space="preserve"> PW1127G-JM</t>
  </si>
  <si>
    <t xml:space="preserve"> PW PW1127G-JM</t>
  </si>
  <si>
    <t xml:space="preserve"> CFMI CFM56-5B1/P</t>
  </si>
  <si>
    <t xml:space="preserve">	 CFMI CFM56-5B3/3</t>
  </si>
  <si>
    <t xml:space="preserve"> CFMI CFM56-5B3/P </t>
  </si>
  <si>
    <t xml:space="preserve"> CFMI CFM56-5B2/3</t>
  </si>
  <si>
    <t xml:space="preserve"> CFMI CFM56-5B1/3</t>
  </si>
  <si>
    <t xml:space="preserve"> CFMI CFM56-5B3/3</t>
  </si>
  <si>
    <t xml:space="preserve"> IAE V2533-A5</t>
  </si>
  <si>
    <t xml:space="preserve"> CFMI LEAP-1A32</t>
  </si>
  <si>
    <t xml:space="preserve"> PW PW1133G</t>
  </si>
  <si>
    <t xml:space="preserve"> PW PW1133G-JM</t>
  </si>
  <si>
    <t xml:space="preserve"> PW PW1130G-JM</t>
  </si>
  <si>
    <t xml:space="preserve"> CFMI LEAP-1A33</t>
  </si>
  <si>
    <t xml:space="preserve">	 PW PW1130G-JM</t>
  </si>
  <si>
    <t xml:space="preserve"> RR Trent 772B-60</t>
  </si>
  <si>
    <t xml:space="preserve"> GE CF6-80E1A3</t>
  </si>
  <si>
    <t xml:space="preserve"> RR Trent 772C-60</t>
  </si>
  <si>
    <t xml:space="preserve"> PW PW4168A</t>
  </si>
  <si>
    <t xml:space="preserve"> GE CF6-80E1A4B</t>
  </si>
  <si>
    <t xml:space="preserve"> GE CF6-80E1A4</t>
  </si>
  <si>
    <t xml:space="preserve">  PW PW4170 </t>
  </si>
  <si>
    <t xml:space="preserve"> RR Trent 7000-72</t>
  </si>
  <si>
    <t xml:space="preserve"> RR Trent XWB-84</t>
  </si>
  <si>
    <t xml:space="preserve"> RR Trent XWB-75</t>
  </si>
  <si>
    <t xml:space="preserve"> RR Trent XWB-97</t>
  </si>
  <si>
    <t xml:space="preserve"> PWC PW127M </t>
  </si>
  <si>
    <t xml:space="preserve"> PWC PW127M</t>
  </si>
  <si>
    <t xml:space="preserve"> BMW RR BR715</t>
  </si>
  <si>
    <t xml:space="preserve"> CFMI CFM56-7B24</t>
  </si>
  <si>
    <t xml:space="preserve"> CFMI CFM56-7B22</t>
  </si>
  <si>
    <t xml:space="preserve"> CFMI CFM56-7B26E</t>
  </si>
  <si>
    <t xml:space="preserve"> CFMI CFM56-7B26</t>
  </si>
  <si>
    <t xml:space="preserve">	 CFMI CFM56-7B26E</t>
  </si>
  <si>
    <t xml:space="preserve"> CFMI CFM56-7B27</t>
  </si>
  <si>
    <t xml:space="preserve"> CFMI CFM56-7B24E</t>
  </si>
  <si>
    <t xml:space="preserve"> CFMI CFM56-7BE</t>
  </si>
  <si>
    <t xml:space="preserve"> CFMI CFM56-7B27E</t>
  </si>
  <si>
    <t xml:space="preserve">	 CFMI CFM56-7B26</t>
  </si>
  <si>
    <t xml:space="preserve">	 CFMI CFM56-7B24</t>
  </si>
  <si>
    <t xml:space="preserve"> CFMI LEAP-1B </t>
  </si>
  <si>
    <t xml:space="preserve"> CFMI LEAP-1B</t>
  </si>
  <si>
    <t xml:space="preserve"> CFMI LEAP-1B	</t>
  </si>
  <si>
    <t xml:space="preserve"> CFMI LEAP-1B27	</t>
  </si>
  <si>
    <t xml:space="preserve"> CFMI LEAP-1B27</t>
  </si>
  <si>
    <t xml:space="preserve"> CFMI LEAP-1B28</t>
  </si>
  <si>
    <t xml:space="preserve"> PW PW2037</t>
  </si>
  <si>
    <t xml:space="preserve"> RR RB211-535E4B</t>
  </si>
  <si>
    <t xml:space="preserve"> PW PW2043</t>
  </si>
  <si>
    <t xml:space="preserve"> RR RB211-535E4C</t>
  </si>
  <si>
    <t xml:space="preserve"> GE CF6-80C2B6F</t>
  </si>
  <si>
    <t xml:space="preserve"> PW PW4060</t>
  </si>
  <si>
    <t xml:space="preserve"> GE CF6-80C2B7F</t>
  </si>
  <si>
    <t xml:space="preserve"> GE CF6-80C2B8F</t>
  </si>
  <si>
    <t xml:space="preserve"> GE GE90-94B</t>
  </si>
  <si>
    <t xml:space="preserve"> GE GE90-110B1</t>
  </si>
  <si>
    <t xml:space="preserve"> RR Trent 895</t>
  </si>
  <si>
    <t xml:space="preserve">	 PW PW4090</t>
  </si>
  <si>
    <t xml:space="preserve"> PW PW4090</t>
  </si>
  <si>
    <t xml:space="preserve"> GE GE90-110B1 </t>
  </si>
  <si>
    <t xml:space="preserve"> GE GE90-115B</t>
  </si>
  <si>
    <t xml:space="preserve">	 GE GE90-115B</t>
  </si>
  <si>
    <t xml:space="preserve"> GEnx-1B</t>
  </si>
  <si>
    <t xml:space="preserve"> RR Trent 1000</t>
  </si>
  <si>
    <t xml:space="preserve"> GEnx-1B70/P1G01</t>
  </si>
  <si>
    <t xml:space="preserve"> GEnx-1B70</t>
  </si>
  <si>
    <t xml:space="preserve">	 GEnx-1B</t>
  </si>
  <si>
    <t xml:space="preserve"> GEnx-1B </t>
  </si>
  <si>
    <t xml:space="preserve">	 GEnx-1B74/75</t>
  </si>
  <si>
    <t xml:space="preserve"> GEnx-1B74/75</t>
  </si>
  <si>
    <t xml:space="preserve"> RR Trent 1000-J3</t>
  </si>
  <si>
    <t xml:space="preserve"> GEnx-1B76</t>
  </si>
  <si>
    <t xml:space="preserve"> GE CF34-3B1</t>
  </si>
  <si>
    <t xml:space="preserve"> GE CF34-8C5B1</t>
  </si>
  <si>
    <t xml:space="preserve"> GE CF34-8C5</t>
  </si>
  <si>
    <t xml:space="preserve"> GE CF34-10A</t>
  </si>
  <si>
    <t xml:space="preserve"> CFMI LEAP-1C</t>
  </si>
  <si>
    <t xml:space="preserve"> PWC PW306B</t>
  </si>
  <si>
    <t xml:space="preserve"> PWC PW123</t>
  </si>
  <si>
    <t xml:space="preserve"> GE CF34-8E5</t>
  </si>
  <si>
    <t xml:space="preserve"> GE CF34-10E6	</t>
  </si>
  <si>
    <t xml:space="preserve"> GE CF34-10E6</t>
  </si>
  <si>
    <t xml:space="preserve"> GE CF34-10E5</t>
  </si>
  <si>
    <t xml:space="preserve"> PW1519G</t>
  </si>
  <si>
    <t>https://perma.cc/AP9H-L5LA</t>
  </si>
  <si>
    <t>Boeing 739 MAX 9</t>
  </si>
  <si>
    <t>Airbus A319</t>
  </si>
  <si>
    <t>CFMI CFM56-7B26E</t>
  </si>
  <si>
    <t>FSCs with a fleet over 100 A/C</t>
  </si>
  <si>
    <r>
      <t>No. Of A/C (</t>
    </r>
    <r>
      <rPr>
        <b/>
        <i/>
        <sz val="10"/>
        <color theme="1"/>
        <rFont val="Arial"/>
        <family val="2"/>
      </rPr>
      <t>N</t>
    </r>
    <r>
      <rPr>
        <b/>
        <sz val="10"/>
        <color theme="1"/>
        <rFont val="Arial"/>
        <family val="2"/>
      </rPr>
      <t>)</t>
    </r>
  </si>
  <si>
    <r>
      <t>Seats per A/C (</t>
    </r>
    <r>
      <rPr>
        <b/>
        <i/>
        <sz val="10"/>
        <color theme="1"/>
        <rFont val="Arial"/>
        <family val="2"/>
      </rPr>
      <t>S</t>
    </r>
    <r>
      <rPr>
        <b/>
        <sz val="10"/>
        <color theme="1"/>
        <rFont val="Arial"/>
        <family val="2"/>
      </rPr>
      <t>)</t>
    </r>
  </si>
  <si>
    <r>
      <t>Overall rating (</t>
    </r>
    <r>
      <rPr>
        <b/>
        <i/>
        <sz val="10"/>
        <color theme="1"/>
        <rFont val="Arial"/>
        <family val="2"/>
      </rPr>
      <t>O</t>
    </r>
    <r>
      <rPr>
        <b/>
        <sz val="10"/>
        <color theme="1"/>
        <rFont val="Arial"/>
        <family val="2"/>
      </rPr>
      <t>)</t>
    </r>
  </si>
  <si>
    <r>
      <t>No. Of A/C (</t>
    </r>
    <r>
      <rPr>
        <b/>
        <i/>
        <sz val="10"/>
        <rFont val="Arial"/>
        <family val="2"/>
      </rPr>
      <t>N</t>
    </r>
    <r>
      <rPr>
        <b/>
        <sz val="10"/>
        <rFont val="Arial"/>
        <family val="2"/>
      </rPr>
      <t>)</t>
    </r>
  </si>
  <si>
    <r>
      <t>Seats per A/C (</t>
    </r>
    <r>
      <rPr>
        <b/>
        <i/>
        <sz val="10"/>
        <rFont val="Arial"/>
        <family val="2"/>
      </rPr>
      <t>S</t>
    </r>
    <r>
      <rPr>
        <b/>
        <sz val="10"/>
        <rFont val="Arial"/>
        <family val="2"/>
      </rPr>
      <t>)</t>
    </r>
  </si>
  <si>
    <r>
      <t>Overall rating (</t>
    </r>
    <r>
      <rPr>
        <b/>
        <i/>
        <sz val="10"/>
        <rFont val="Arial"/>
        <family val="2"/>
      </rPr>
      <t>O</t>
    </r>
    <r>
      <rPr>
        <b/>
        <sz val="10"/>
        <rFont val="Arial"/>
        <family val="2"/>
      </rPr>
      <t>)</t>
    </r>
  </si>
  <si>
    <t>This file is stored here:</t>
  </si>
  <si>
    <t>https://www.gnu.org/licenses</t>
  </si>
  <si>
    <t>See the GNU General Public License for more details.</t>
  </si>
  <si>
    <t>MERCHANTABILITY or FITNESS FOR A PARTICULAR PURPOSE.</t>
  </si>
  <si>
    <t>but WITHOUT ANY WARRANTY; without even the implied warranty of</t>
  </si>
  <si>
    <t>The spreadsheet is distributed in the hope that it will be useful,</t>
  </si>
  <si>
    <t>the Free Software Foundation, License Version 3.</t>
  </si>
  <si>
    <t>under the terms of the GNU General Public License as published by</t>
  </si>
  <si>
    <t>is free software: you can redistribute it and/or modify it</t>
  </si>
  <si>
    <t>"Environmental Labels in Aviation – Aircraft Label, Airline Label, Flight Label"</t>
  </si>
  <si>
    <t>The spreadsheet for the Master Thesis</t>
  </si>
  <si>
    <t>Pascal Mattausch</t>
  </si>
  <si>
    <t>Copyright © 2024</t>
  </si>
  <si>
    <t>https://perma.cc/VQ3R-SGMZ</t>
  </si>
  <si>
    <t>https://perma.cc/H3LC-M87N</t>
  </si>
  <si>
    <t>Airline Rating Calculation, 2024</t>
  </si>
  <si>
    <t>https://doi.org/10.7910/DVN/QPQ4ZH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</si>
</sst>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1E2837"/>
      <name val="Calibri"/>
      <family val="2"/>
      <scheme val="minor"/>
    </font>
    <font>
      <u/>
      <sz val="11"/>
      <color theme="4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</font>
    <font>
      <b/>
      <sz val="28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i/>
      <sz val="10"/>
      <color theme="1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sz val="11"/>
      <color theme="1"/>
      <name val="Calibri"/>
      <family val="2"/>
      <scheme val="minor"/>
    </font>
    <font>
      <u/>
      <sz val="11"/>
      <color rgb="FF0000FF"/>
      <name val="Calibri"/>
      <family val="2"/>
      <scheme val="minor"/>
    </font>
    <font>
      <u/>
      <sz val="10"/>
      <color theme="10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6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0" fontId="18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189">
    <xf numFmtId="0" fontId="0" fillId="0" borderId="0" xfId="0"/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1" fillId="0" borderId="1" xfId="0" applyFont="1" applyBorder="1"/>
    <xf numFmtId="0" fontId="0" fillId="0" borderId="3" xfId="0" applyBorder="1"/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3" fillId="0" borderId="1" xfId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/>
    <xf numFmtId="0" fontId="5" fillId="2" borderId="1" xfId="0" applyFont="1" applyFill="1" applyBorder="1" applyAlignment="1">
      <alignment horizontal="center" vertical="center" wrapText="1"/>
    </xf>
    <xf numFmtId="15" fontId="0" fillId="0" borderId="1" xfId="0" applyNumberFormat="1" applyBorder="1" applyAlignment="1">
      <alignment horizontal="left" vertical="center"/>
    </xf>
    <xf numFmtId="0" fontId="1" fillId="0" borderId="7" xfId="0" applyFont="1" applyBorder="1" applyAlignment="1">
      <alignment horizontal="left"/>
    </xf>
    <xf numFmtId="0" fontId="1" fillId="0" borderId="2" xfId="0" applyFont="1" applyBorder="1"/>
    <xf numFmtId="0" fontId="3" fillId="0" borderId="1" xfId="1" applyBorder="1" applyAlignment="1">
      <alignment horizontal="left" vertical="center"/>
    </xf>
    <xf numFmtId="0" fontId="3" fillId="0" borderId="1" xfId="1" applyBorder="1" applyAlignment="1">
      <alignment horizontal="left" vertical="center" wrapText="1"/>
    </xf>
    <xf numFmtId="0" fontId="3" fillId="0" borderId="1" xfId="1" applyFill="1" applyBorder="1" applyAlignment="1">
      <alignment horizontal="left" vertical="center"/>
    </xf>
    <xf numFmtId="0" fontId="3" fillId="0" borderId="1" xfId="1" applyBorder="1" applyAlignment="1">
      <alignment vertical="top"/>
    </xf>
    <xf numFmtId="0" fontId="1" fillId="0" borderId="6" xfId="0" applyFont="1" applyBorder="1"/>
    <xf numFmtId="0" fontId="0" fillId="0" borderId="11" xfId="0" applyBorder="1" applyAlignment="1">
      <alignment horizontal="left"/>
    </xf>
    <xf numFmtId="2" fontId="0" fillId="0" borderId="12" xfId="0" applyNumberFormat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4" xfId="0" applyBorder="1"/>
    <xf numFmtId="0" fontId="0" fillId="0" borderId="14" xfId="0" applyBorder="1" applyAlignment="1">
      <alignment horizontal="center"/>
    </xf>
    <xf numFmtId="2" fontId="0" fillId="0" borderId="15" xfId="0" applyNumberFormat="1" applyBorder="1" applyAlignment="1">
      <alignment horizontal="center"/>
    </xf>
    <xf numFmtId="2" fontId="0" fillId="2" borderId="12" xfId="0" applyNumberFormat="1" applyFill="1" applyBorder="1" applyAlignment="1">
      <alignment horizontal="center"/>
    </xf>
    <xf numFmtId="2" fontId="1" fillId="0" borderId="1" xfId="0" applyNumberFormat="1" applyFont="1" applyBorder="1"/>
    <xf numFmtId="0" fontId="7" fillId="0" borderId="1" xfId="1" applyFont="1" applyBorder="1" applyAlignment="1">
      <alignment horizontal="left" vertical="center" wrapText="1"/>
    </xf>
    <xf numFmtId="0" fontId="7" fillId="0" borderId="1" xfId="1" applyFont="1" applyFill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3" fillId="0" borderId="1" xfId="1" applyBorder="1" applyAlignment="1">
      <alignment wrapText="1"/>
    </xf>
    <xf numFmtId="0" fontId="3" fillId="0" borderId="0" xfId="1" applyBorder="1"/>
    <xf numFmtId="0" fontId="0" fillId="0" borderId="1" xfId="0" applyBorder="1" applyAlignment="1">
      <alignment horizontal="left" vertical="center" wrapText="1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3" xfId="0" applyFont="1" applyBorder="1"/>
    <xf numFmtId="0" fontId="5" fillId="0" borderId="2" xfId="0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left"/>
    </xf>
    <xf numFmtId="0" fontId="5" fillId="0" borderId="0" xfId="0" applyFont="1"/>
    <xf numFmtId="0" fontId="10" fillId="0" borderId="1" xfId="0" applyFont="1" applyBorder="1" applyAlignment="1">
      <alignment horizontal="left"/>
    </xf>
    <xf numFmtId="2" fontId="5" fillId="0" borderId="1" xfId="0" applyNumberFormat="1" applyFont="1" applyBorder="1"/>
    <xf numFmtId="0" fontId="8" fillId="0" borderId="1" xfId="0" applyFont="1" applyBorder="1"/>
    <xf numFmtId="0" fontId="1" fillId="0" borderId="16" xfId="0" applyFont="1" applyBorder="1" applyAlignment="1">
      <alignment horizontal="left"/>
    </xf>
    <xf numFmtId="0" fontId="1" fillId="0" borderId="16" xfId="0" applyFont="1" applyBorder="1"/>
    <xf numFmtId="2" fontId="8" fillId="0" borderId="1" xfId="0" applyNumberFormat="1" applyFont="1" applyBorder="1"/>
    <xf numFmtId="2" fontId="1" fillId="0" borderId="12" xfId="0" applyNumberFormat="1" applyFont="1" applyBorder="1" applyAlignment="1">
      <alignment horizontal="center"/>
    </xf>
    <xf numFmtId="2" fontId="8" fillId="0" borderId="12" xfId="0" applyNumberFormat="1" applyFont="1" applyBorder="1" applyAlignment="1">
      <alignment horizontal="center"/>
    </xf>
    <xf numFmtId="2" fontId="1" fillId="0" borderId="15" xfId="0" applyNumberFormat="1" applyFont="1" applyBorder="1" applyAlignment="1">
      <alignment horizontal="center"/>
    </xf>
    <xf numFmtId="0" fontId="1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7" fillId="0" borderId="1" xfId="1" applyFont="1" applyBorder="1"/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5" xfId="0" applyFont="1" applyBorder="1" applyAlignment="1">
      <alignment horizontal="left" vertical="center"/>
    </xf>
    <xf numFmtId="2" fontId="13" fillId="0" borderId="0" xfId="0" applyNumberFormat="1" applyFont="1" applyAlignment="1">
      <alignment horizontal="center" vertical="center"/>
    </xf>
    <xf numFmtId="2" fontId="14" fillId="0" borderId="0" xfId="0" applyNumberFormat="1" applyFont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4" xfId="0" applyFont="1" applyBorder="1" applyAlignment="1">
      <alignment horizontal="left" vertical="center"/>
    </xf>
    <xf numFmtId="2" fontId="13" fillId="0" borderId="20" xfId="0" applyNumberFormat="1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49" fontId="0" fillId="0" borderId="1" xfId="0" applyNumberFormat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49" fontId="0" fillId="0" borderId="1" xfId="0" applyNumberFormat="1" applyBorder="1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21" xfId="0" applyBorder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12" fillId="0" borderId="23" xfId="0" applyFont="1" applyBorder="1" applyAlignment="1">
      <alignment horizontal="left" vertical="center"/>
    </xf>
    <xf numFmtId="0" fontId="16" fillId="2" borderId="0" xfId="0" applyFont="1" applyFill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2" fontId="12" fillId="0" borderId="0" xfId="0" applyNumberFormat="1" applyFont="1" applyAlignment="1">
      <alignment vertical="center"/>
    </xf>
    <xf numFmtId="2" fontId="13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6" fillId="2" borderId="0" xfId="0" applyFont="1" applyFill="1" applyAlignment="1">
      <alignment horizontal="center" vertical="center"/>
    </xf>
    <xf numFmtId="0" fontId="12" fillId="0" borderId="23" xfId="0" applyFont="1" applyBorder="1" applyAlignment="1">
      <alignment vertical="center"/>
    </xf>
    <xf numFmtId="0" fontId="12" fillId="0" borderId="20" xfId="0" applyFont="1" applyBorder="1" applyAlignment="1">
      <alignment vertical="center"/>
    </xf>
    <xf numFmtId="0" fontId="16" fillId="2" borderId="16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23" xfId="0" applyFont="1" applyBorder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6" fillId="0" borderId="23" xfId="0" applyFont="1" applyBorder="1" applyAlignment="1">
      <alignment vertical="center"/>
    </xf>
    <xf numFmtId="0" fontId="16" fillId="0" borderId="16" xfId="0" applyFont="1" applyBorder="1" applyAlignment="1">
      <alignment horizontal="center" vertical="center" wrapText="1"/>
    </xf>
    <xf numFmtId="0" fontId="16" fillId="0" borderId="20" xfId="0" applyFont="1" applyBorder="1" applyAlignment="1">
      <alignment vertical="center"/>
    </xf>
    <xf numFmtId="0" fontId="16" fillId="0" borderId="16" xfId="0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2" fontId="16" fillId="0" borderId="0" xfId="0" applyNumberFormat="1" applyFont="1" applyAlignment="1">
      <alignment vertical="center"/>
    </xf>
    <xf numFmtId="2" fontId="14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2" fontId="12" fillId="0" borderId="16" xfId="0" applyNumberFormat="1" applyFont="1" applyBorder="1" applyAlignment="1">
      <alignment vertical="center"/>
    </xf>
    <xf numFmtId="0" fontId="18" fillId="3" borderId="0" xfId="2" applyFill="1"/>
    <xf numFmtId="0" fontId="19" fillId="3" borderId="0" xfId="1" applyFont="1" applyFill="1"/>
    <xf numFmtId="0" fontId="19" fillId="3" borderId="0" xfId="3" applyFont="1" applyFill="1" applyAlignment="1" applyProtection="1"/>
    <xf numFmtId="0" fontId="21" fillId="3" borderId="0" xfId="2" applyFont="1" applyFill="1"/>
    <xf numFmtId="0" fontId="22" fillId="3" borderId="0" xfId="2" applyFont="1" applyFill="1"/>
    <xf numFmtId="0" fontId="5" fillId="3" borderId="0" xfId="2" applyFont="1" applyFill="1"/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3" fillId="0" borderId="25" xfId="1" applyBorder="1"/>
    <xf numFmtId="0" fontId="6" fillId="0" borderId="0" xfId="0" applyFont="1" applyAlignment="1">
      <alignment horizontal="left" vertical="center" wrapText="1"/>
    </xf>
    <xf numFmtId="0" fontId="3" fillId="0" borderId="0" xfId="1" applyBorder="1" applyAlignment="1">
      <alignment vertical="top"/>
    </xf>
    <xf numFmtId="0" fontId="3" fillId="0" borderId="1" xfId="1" applyNumberFormat="1" applyBorder="1" applyAlignment="1">
      <alignment horizontal="left" vertical="center" wrapText="1"/>
    </xf>
    <xf numFmtId="0" fontId="3" fillId="0" borderId="1" xfId="1" applyFill="1" applyBorder="1"/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3" fillId="0" borderId="24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22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1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23" fillId="0" borderId="0" xfId="0" applyFont="1" applyAlignment="1">
      <alignment vertical="center"/>
    </xf>
  </cellXfs>
  <cellStyles count="4">
    <cellStyle name="Hyperlink 2" xfId="3" xr:uid="{09AF1730-551A-4886-B639-DFF313BE660B}"/>
    <cellStyle name="Link" xfId="1" builtinId="8"/>
    <cellStyle name="Standard" xfId="0" builtinId="0"/>
    <cellStyle name="Standard 2" xfId="2" xr:uid="{6B324438-88B9-4893-9470-9C5F019C9D6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2</xdr:row>
      <xdr:rowOff>180975</xdr:rowOff>
    </xdr:from>
    <xdr:ext cx="2266950" cy="809625"/>
    <xdr:pic>
      <xdr:nvPicPr>
        <xdr:cNvPr id="2" name="Picture 5" descr="gplv3-127x51.png">
          <a:extLst>
            <a:ext uri="{FF2B5EF4-FFF2-40B4-BE49-F238E27FC236}">
              <a16:creationId xmlns:a16="http://schemas.microsoft.com/office/drawing/2014/main" id="{8FF2C716-0923-4A5F-9DC7-845872EFA3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61975"/>
          <a:ext cx="226695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eien/HAW/Arbeiten/SalcedoCampoamor/BuildingFinalThesis/Calculating_the_Power_of_a_Wind_Turbine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ateien/HAW/Arbeiten/Caers/Ergebnisse/PassengerAircraftMinimumFuel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ateien/HAW/Arbeiten/SalcedoCampoamor/WindTurbine_new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LHT\HAM-WI41\Shop\Praktikanten\03_Praktikanten\John\Sonstiges\Projekt\Projekt%20im%20Master\Flugzeuge%20Auswertung%20und%20Erkenntnisse\7.11_Erkenntnis_Flugzeug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le Page"/>
      <sheetName val="Input Data"/>
      <sheetName val="Results"/>
      <sheetName val="cP"/>
      <sheetName val="Subroutine Xi"/>
      <sheetName val="Twist, Pitch &amp; Chord"/>
      <sheetName val="Wind speed"/>
      <sheetName val="cP wind speed"/>
      <sheetName val="Subroutine Xi wind speed"/>
      <sheetName val="Twist, Pitch &amp; Chord wind speed"/>
      <sheetName val="Airfoils"/>
      <sheetName val="(c)"/>
    </sheetNames>
    <sheetDataSet>
      <sheetData sheetId="0"/>
      <sheetData sheetId="1">
        <row r="4">
          <cell r="H4">
            <v>1.0471975511965976</v>
          </cell>
          <cell r="R4">
            <v>0.03</v>
          </cell>
        </row>
        <row r="6">
          <cell r="H6">
            <v>0.52359877559829882</v>
          </cell>
          <cell r="M6">
            <v>0.06</v>
          </cell>
        </row>
        <row r="8">
          <cell r="E8">
            <v>10</v>
          </cell>
        </row>
        <row r="10">
          <cell r="E10">
            <v>1</v>
          </cell>
          <cell r="M10">
            <v>0</v>
          </cell>
        </row>
        <row r="12">
          <cell r="E12">
            <v>3</v>
          </cell>
          <cell r="M12">
            <v>40</v>
          </cell>
        </row>
        <row r="14">
          <cell r="H14">
            <v>10.471975511965978</v>
          </cell>
          <cell r="M14">
            <v>0</v>
          </cell>
        </row>
        <row r="20">
          <cell r="E20">
            <v>20</v>
          </cell>
        </row>
        <row r="22">
          <cell r="E22">
            <v>6.4285714285714293E-2</v>
          </cell>
        </row>
        <row r="27">
          <cell r="I27" t="str">
            <v>NACA 0015</v>
          </cell>
        </row>
        <row r="30">
          <cell r="F30" t="str">
            <v>NACA 0018</v>
          </cell>
        </row>
        <row r="31">
          <cell r="F31" t="str">
            <v>NACA 0015</v>
          </cell>
        </row>
        <row r="32">
          <cell r="F32" t="str">
            <v>NACA 0012</v>
          </cell>
        </row>
        <row r="37">
          <cell r="E37">
            <v>0.1</v>
          </cell>
        </row>
        <row r="39">
          <cell r="E39">
            <v>-44.444444444444443</v>
          </cell>
        </row>
        <row r="41">
          <cell r="E41">
            <v>8.6602540378443855</v>
          </cell>
        </row>
        <row r="43">
          <cell r="E43">
            <v>3.4641016151377546E-2</v>
          </cell>
        </row>
        <row r="45">
          <cell r="E45">
            <v>3.849001794597505E-2</v>
          </cell>
        </row>
        <row r="47">
          <cell r="E47">
            <v>3.6275987284684361</v>
          </cell>
        </row>
      </sheetData>
      <sheetData sheetId="2"/>
      <sheetData sheetId="3"/>
      <sheetData sheetId="4">
        <row r="3">
          <cell r="B3">
            <v>0</v>
          </cell>
        </row>
      </sheetData>
      <sheetData sheetId="5"/>
      <sheetData sheetId="6"/>
      <sheetData sheetId="7"/>
      <sheetData sheetId="8"/>
      <sheetData sheetId="9"/>
      <sheetData sheetId="10">
        <row r="5">
          <cell r="D5">
            <v>8</v>
          </cell>
          <cell r="L5">
            <v>7</v>
          </cell>
          <cell r="T5">
            <v>8</v>
          </cell>
        </row>
        <row r="46">
          <cell r="AB46">
            <v>40000</v>
          </cell>
        </row>
        <row r="47">
          <cell r="AB47">
            <v>360000</v>
          </cell>
        </row>
        <row r="48">
          <cell r="AB48">
            <v>10000</v>
          </cell>
        </row>
        <row r="50">
          <cell r="AB50" t="str">
            <v>ON</v>
          </cell>
        </row>
        <row r="51">
          <cell r="AB51" t="str">
            <v>OFF</v>
          </cell>
        </row>
      </sheetData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puts_Outputs"/>
      <sheetName val="Fuel"/>
      <sheetName val="DOC"/>
      <sheetName val="Environmental"/>
      <sheetName val="Flight time"/>
      <sheetName val="Extra information"/>
      <sheetName val="(c)"/>
    </sheetNames>
    <sheetDataSet>
      <sheetData sheetId="0">
        <row r="2">
          <cell r="B2">
            <v>73500</v>
          </cell>
          <cell r="F2">
            <v>2</v>
          </cell>
          <cell r="J2">
            <v>0.9</v>
          </cell>
          <cell r="N2">
            <v>9.8066499999999994</v>
          </cell>
        </row>
        <row r="3">
          <cell r="B3">
            <v>122.4</v>
          </cell>
          <cell r="F3">
            <v>5.7</v>
          </cell>
          <cell r="J3">
            <v>12500</v>
          </cell>
          <cell r="N3">
            <v>287.053</v>
          </cell>
        </row>
        <row r="4">
          <cell r="B4">
            <v>9.5</v>
          </cell>
          <cell r="F4">
            <v>120000</v>
          </cell>
          <cell r="J4">
            <v>41010.49868766404</v>
          </cell>
          <cell r="N4">
            <v>6.4999999999999997E-3</v>
          </cell>
        </row>
        <row r="5">
          <cell r="F5">
            <v>32.6</v>
          </cell>
          <cell r="J5">
            <v>295.06956032434113</v>
          </cell>
          <cell r="N5">
            <v>288.14999999999998</v>
          </cell>
        </row>
        <row r="6">
          <cell r="B6">
            <v>60500</v>
          </cell>
          <cell r="F6">
            <v>18</v>
          </cell>
          <cell r="J6">
            <v>216.65</v>
          </cell>
          <cell r="N6">
            <v>101325</v>
          </cell>
        </row>
        <row r="7">
          <cell r="B7">
            <v>25</v>
          </cell>
          <cell r="F7">
            <v>2</v>
          </cell>
          <cell r="J7">
            <v>17884.531472127925</v>
          </cell>
          <cell r="N7">
            <v>1.1225000000000001</v>
          </cell>
        </row>
        <row r="8">
          <cell r="B8">
            <v>0.43633231299858238</v>
          </cell>
          <cell r="F8">
            <v>2380</v>
          </cell>
          <cell r="J8">
            <v>0.28726392255536015</v>
          </cell>
          <cell r="N8">
            <v>216.65</v>
          </cell>
        </row>
        <row r="9">
          <cell r="B9">
            <v>42600</v>
          </cell>
          <cell r="N9">
            <v>22657</v>
          </cell>
        </row>
        <row r="10">
          <cell r="B10">
            <v>17900</v>
          </cell>
          <cell r="J10">
            <v>516.21240575100717</v>
          </cell>
          <cell r="N10">
            <v>0.36392000000000002</v>
          </cell>
        </row>
        <row r="11">
          <cell r="B11">
            <v>150</v>
          </cell>
        </row>
        <row r="12">
          <cell r="J12">
            <v>1500</v>
          </cell>
        </row>
        <row r="13">
          <cell r="B13">
            <v>0.78</v>
          </cell>
        </row>
        <row r="157">
          <cell r="B157">
            <v>0.5</v>
          </cell>
        </row>
        <row r="158">
          <cell r="B158">
            <v>0.5</v>
          </cell>
        </row>
        <row r="163">
          <cell r="B163">
            <v>0.5</v>
          </cell>
        </row>
        <row r="164">
          <cell r="B164">
            <v>0.5</v>
          </cell>
        </row>
      </sheetData>
      <sheetData sheetId="1">
        <row r="15">
          <cell r="C15">
            <v>0.57793155638612903</v>
          </cell>
        </row>
        <row r="23">
          <cell r="C23" t="str">
            <v/>
          </cell>
        </row>
        <row r="28">
          <cell r="C28">
            <v>1.1273111577958602E-2</v>
          </cell>
        </row>
        <row r="29">
          <cell r="C29">
            <v>0.58135534282882717</v>
          </cell>
        </row>
        <row r="31">
          <cell r="C31" t="e">
            <v>#VALUE!</v>
          </cell>
        </row>
        <row r="33">
          <cell r="C33" t="e">
            <v>#VALUE!</v>
          </cell>
        </row>
        <row r="35">
          <cell r="I35">
            <v>1.831465106715439E-5</v>
          </cell>
        </row>
        <row r="41">
          <cell r="I41" t="e">
            <v>#VALUE!</v>
          </cell>
        </row>
        <row r="42">
          <cell r="I42" t="e">
            <v>#VALUE!</v>
          </cell>
        </row>
      </sheetData>
      <sheetData sheetId="2">
        <row r="7">
          <cell r="C7">
            <v>1.76</v>
          </cell>
        </row>
        <row r="10">
          <cell r="C10">
            <v>2.131410279024593</v>
          </cell>
        </row>
        <row r="40">
          <cell r="C40">
            <v>1505</v>
          </cell>
        </row>
        <row r="41">
          <cell r="D41">
            <v>809.93520518358537</v>
          </cell>
        </row>
        <row r="43">
          <cell r="C43" t="e">
            <v>#VALUE!</v>
          </cell>
        </row>
        <row r="50">
          <cell r="C50" t="e">
            <v>#VALUE!</v>
          </cell>
        </row>
        <row r="59">
          <cell r="C59">
            <v>1.7412726422869818</v>
          </cell>
        </row>
        <row r="79">
          <cell r="C79">
            <v>1.9912726422869818</v>
          </cell>
        </row>
        <row r="84">
          <cell r="C84" t="e">
            <v>#VALUE!</v>
          </cell>
        </row>
        <row r="92">
          <cell r="C92" t="e">
            <v>#VALUE!</v>
          </cell>
        </row>
        <row r="96">
          <cell r="C96">
            <v>2621.0589309815036</v>
          </cell>
        </row>
      </sheetData>
      <sheetData sheetId="3">
        <row r="50">
          <cell r="C50" t="e">
            <v>#VALUE!</v>
          </cell>
        </row>
        <row r="64">
          <cell r="C64">
            <v>260.50657953811276</v>
          </cell>
        </row>
        <row r="65">
          <cell r="C65">
            <v>23.862727604905828</v>
          </cell>
        </row>
      </sheetData>
      <sheetData sheetId="4">
        <row r="166">
          <cell r="B166">
            <v>290</v>
          </cell>
        </row>
        <row r="167">
          <cell r="B167">
            <v>410</v>
          </cell>
        </row>
        <row r="168">
          <cell r="B168">
            <v>0.68350831146106727</v>
          </cell>
        </row>
        <row r="170">
          <cell r="B170">
            <v>488.75045848362186</v>
          </cell>
        </row>
      </sheetData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lts"/>
      <sheetName val="cP"/>
      <sheetName val="Subroutine Xi"/>
      <sheetName val="Airfoils"/>
    </sheetNames>
    <sheetDataSet>
      <sheetData sheetId="0">
        <row r="14">
          <cell r="Q14" t="str">
            <v>OFF</v>
          </cell>
        </row>
      </sheetData>
      <sheetData sheetId="1"/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F_mMTO"/>
      <sheetName val="Schneeballfaktor "/>
      <sheetName val="Flugzeuge 1940-1972"/>
      <sheetName val="Flugzeuge 1980-present"/>
      <sheetName val="Ergebnisvergleich"/>
    </sheetNames>
    <sheetDataSet>
      <sheetData sheetId="0" refreshError="1"/>
      <sheetData sheetId="1">
        <row r="4">
          <cell r="B4">
            <v>1</v>
          </cell>
        </row>
        <row r="5">
          <cell r="B5">
            <v>90000</v>
          </cell>
        </row>
        <row r="6">
          <cell r="B6">
            <v>0.48333333333333334</v>
          </cell>
        </row>
        <row r="7">
          <cell r="B7">
            <v>43500</v>
          </cell>
        </row>
        <row r="8">
          <cell r="B8">
            <v>0.29444444444444445</v>
          </cell>
        </row>
        <row r="9">
          <cell r="B9">
            <v>26500</v>
          </cell>
        </row>
        <row r="10">
          <cell r="B10">
            <v>20000</v>
          </cell>
        </row>
        <row r="13">
          <cell r="B13">
            <v>90004.500225011288</v>
          </cell>
        </row>
        <row r="32">
          <cell r="B32">
            <v>4.5002250112884212</v>
          </cell>
        </row>
      </sheetData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s://perma.cc/D2YS-NCWA" TargetMode="External"/><Relationship Id="rId21" Type="http://schemas.openxmlformats.org/officeDocument/2006/relationships/hyperlink" Target="https://perma.cc/KV8N-GYQJ" TargetMode="External"/><Relationship Id="rId42" Type="http://schemas.openxmlformats.org/officeDocument/2006/relationships/hyperlink" Target="https://perma.cc/C4UE-VPEC" TargetMode="External"/><Relationship Id="rId63" Type="http://schemas.openxmlformats.org/officeDocument/2006/relationships/hyperlink" Target="https://perma.cc/VAK4-XXUU" TargetMode="External"/><Relationship Id="rId84" Type="http://schemas.openxmlformats.org/officeDocument/2006/relationships/hyperlink" Target="https://perma.cc/5SNV-AM8U" TargetMode="External"/><Relationship Id="rId138" Type="http://schemas.openxmlformats.org/officeDocument/2006/relationships/hyperlink" Target="https://perma.cc/K62A-TEDB" TargetMode="External"/><Relationship Id="rId159" Type="http://schemas.openxmlformats.org/officeDocument/2006/relationships/hyperlink" Target="https://perma.cc/4TGD-KX9X" TargetMode="External"/><Relationship Id="rId170" Type="http://schemas.openxmlformats.org/officeDocument/2006/relationships/hyperlink" Target="https://perma.cc/K8VU-KFNT" TargetMode="External"/><Relationship Id="rId107" Type="http://schemas.openxmlformats.org/officeDocument/2006/relationships/hyperlink" Target="https://perma.cc/EC8R-L44J" TargetMode="External"/><Relationship Id="rId11" Type="http://schemas.openxmlformats.org/officeDocument/2006/relationships/hyperlink" Target="https://perma.cc/KK5P-F55J" TargetMode="External"/><Relationship Id="rId32" Type="http://schemas.openxmlformats.org/officeDocument/2006/relationships/hyperlink" Target="https://perma.cc/DT63-QXND" TargetMode="External"/><Relationship Id="rId53" Type="http://schemas.openxmlformats.org/officeDocument/2006/relationships/hyperlink" Target="https://perma.cc/M2KA-G4Q6" TargetMode="External"/><Relationship Id="rId74" Type="http://schemas.openxmlformats.org/officeDocument/2006/relationships/hyperlink" Target="https://perma.cc/3J6C-BC59" TargetMode="External"/><Relationship Id="rId128" Type="http://schemas.openxmlformats.org/officeDocument/2006/relationships/hyperlink" Target="https://perma.cc/TY43-LES2" TargetMode="External"/><Relationship Id="rId149" Type="http://schemas.openxmlformats.org/officeDocument/2006/relationships/hyperlink" Target="https://perma.cc/W5J9-A678" TargetMode="External"/><Relationship Id="rId5" Type="http://schemas.openxmlformats.org/officeDocument/2006/relationships/hyperlink" Target="https://perma.cc/82AW-H75K" TargetMode="External"/><Relationship Id="rId95" Type="http://schemas.openxmlformats.org/officeDocument/2006/relationships/hyperlink" Target="https://perma.cc/JS68-YDBY" TargetMode="External"/><Relationship Id="rId160" Type="http://schemas.openxmlformats.org/officeDocument/2006/relationships/hyperlink" Target="https://perma.cc/5CMF-5RN6" TargetMode="External"/><Relationship Id="rId22" Type="http://schemas.openxmlformats.org/officeDocument/2006/relationships/hyperlink" Target="https://perma.cc/74J5-VTHX" TargetMode="External"/><Relationship Id="rId43" Type="http://schemas.openxmlformats.org/officeDocument/2006/relationships/hyperlink" Target="https://perma.cc/YMR7-SFEF" TargetMode="External"/><Relationship Id="rId64" Type="http://schemas.openxmlformats.org/officeDocument/2006/relationships/hyperlink" Target="https://perma.cc/FY6E-AUMV" TargetMode="External"/><Relationship Id="rId118" Type="http://schemas.openxmlformats.org/officeDocument/2006/relationships/hyperlink" Target="https://perma.cc/PBZ3-7DFE" TargetMode="External"/><Relationship Id="rId139" Type="http://schemas.openxmlformats.org/officeDocument/2006/relationships/hyperlink" Target="https://perma.cc/H3LC-M87N" TargetMode="External"/><Relationship Id="rId85" Type="http://schemas.openxmlformats.org/officeDocument/2006/relationships/hyperlink" Target="https://perma.cc/NDW2-YNXA" TargetMode="External"/><Relationship Id="rId150" Type="http://schemas.openxmlformats.org/officeDocument/2006/relationships/hyperlink" Target="https://perma.cc/5RXJ-STYF" TargetMode="External"/><Relationship Id="rId171" Type="http://schemas.openxmlformats.org/officeDocument/2006/relationships/printerSettings" Target="../printerSettings/printerSettings2.bin"/><Relationship Id="rId12" Type="http://schemas.openxmlformats.org/officeDocument/2006/relationships/hyperlink" Target="https://perma.cc/X6ZQ-792F" TargetMode="External"/><Relationship Id="rId33" Type="http://schemas.openxmlformats.org/officeDocument/2006/relationships/hyperlink" Target="https://perma.cc/VKQ8-56G2" TargetMode="External"/><Relationship Id="rId108" Type="http://schemas.openxmlformats.org/officeDocument/2006/relationships/hyperlink" Target="https://perma.cc/5M6F-YA8V" TargetMode="External"/><Relationship Id="rId129" Type="http://schemas.openxmlformats.org/officeDocument/2006/relationships/hyperlink" Target="https://perma.cc/YQ9W-M72F" TargetMode="External"/><Relationship Id="rId54" Type="http://schemas.openxmlformats.org/officeDocument/2006/relationships/hyperlink" Target="https://perma.cc/HNZ2-PZFQ" TargetMode="External"/><Relationship Id="rId70" Type="http://schemas.openxmlformats.org/officeDocument/2006/relationships/hyperlink" Target="https://perma.cc/8TU4-SE2X" TargetMode="External"/><Relationship Id="rId75" Type="http://schemas.openxmlformats.org/officeDocument/2006/relationships/hyperlink" Target="https://perma.cc/R8HT-RX3N" TargetMode="External"/><Relationship Id="rId91" Type="http://schemas.openxmlformats.org/officeDocument/2006/relationships/hyperlink" Target="https://perma.cc/N2FL-A5C3" TargetMode="External"/><Relationship Id="rId96" Type="http://schemas.openxmlformats.org/officeDocument/2006/relationships/hyperlink" Target="https://perma.cc/HR3D-L74V" TargetMode="External"/><Relationship Id="rId140" Type="http://schemas.openxmlformats.org/officeDocument/2006/relationships/hyperlink" Target="https://perma.cc/LU4C-5T63" TargetMode="External"/><Relationship Id="rId145" Type="http://schemas.openxmlformats.org/officeDocument/2006/relationships/hyperlink" Target="https://perma.cc/K7CP-Y3SM" TargetMode="External"/><Relationship Id="rId161" Type="http://schemas.openxmlformats.org/officeDocument/2006/relationships/hyperlink" Target="https://perma.cc/5NLD-NQ4J" TargetMode="External"/><Relationship Id="rId166" Type="http://schemas.openxmlformats.org/officeDocument/2006/relationships/hyperlink" Target="https://perma.cc/6TDF-HS6D" TargetMode="External"/><Relationship Id="rId1" Type="http://schemas.openxmlformats.org/officeDocument/2006/relationships/hyperlink" Target="https://perma.cc/EK88-AUX6" TargetMode="External"/><Relationship Id="rId6" Type="http://schemas.openxmlformats.org/officeDocument/2006/relationships/hyperlink" Target="https://perma.cc/RZQ7-KUSH" TargetMode="External"/><Relationship Id="rId23" Type="http://schemas.openxmlformats.org/officeDocument/2006/relationships/hyperlink" Target="https://perma.cc/EW5N-USE4" TargetMode="External"/><Relationship Id="rId28" Type="http://schemas.openxmlformats.org/officeDocument/2006/relationships/hyperlink" Target="https://perma.cc/PU3E-L8YR" TargetMode="External"/><Relationship Id="rId49" Type="http://schemas.openxmlformats.org/officeDocument/2006/relationships/hyperlink" Target="https://perma.cc/K253-RVD2" TargetMode="External"/><Relationship Id="rId114" Type="http://schemas.openxmlformats.org/officeDocument/2006/relationships/hyperlink" Target="https://perma.cc/ZLH8-3PYQ" TargetMode="External"/><Relationship Id="rId119" Type="http://schemas.openxmlformats.org/officeDocument/2006/relationships/hyperlink" Target="https://perma.cc/LR9H-N8UF" TargetMode="External"/><Relationship Id="rId44" Type="http://schemas.openxmlformats.org/officeDocument/2006/relationships/hyperlink" Target="https://perma.cc/5DQU-NNGN" TargetMode="External"/><Relationship Id="rId60" Type="http://schemas.openxmlformats.org/officeDocument/2006/relationships/hyperlink" Target="https://perma.cc/SU77-MGV4" TargetMode="External"/><Relationship Id="rId65" Type="http://schemas.openxmlformats.org/officeDocument/2006/relationships/hyperlink" Target="https://perma.cc/NM53-627L" TargetMode="External"/><Relationship Id="rId81" Type="http://schemas.openxmlformats.org/officeDocument/2006/relationships/hyperlink" Target="https://perma.cc/5KL4-EEZF" TargetMode="External"/><Relationship Id="rId86" Type="http://schemas.openxmlformats.org/officeDocument/2006/relationships/hyperlink" Target="https://perma.cc/Y998-PGVE" TargetMode="External"/><Relationship Id="rId130" Type="http://schemas.openxmlformats.org/officeDocument/2006/relationships/hyperlink" Target="https://perma.cc/E4VZ-J7QK" TargetMode="External"/><Relationship Id="rId135" Type="http://schemas.openxmlformats.org/officeDocument/2006/relationships/hyperlink" Target="https://perma.cc/CW38-4ZN5" TargetMode="External"/><Relationship Id="rId151" Type="http://schemas.openxmlformats.org/officeDocument/2006/relationships/hyperlink" Target="https://perma.cc/M867-QMYS" TargetMode="External"/><Relationship Id="rId156" Type="http://schemas.openxmlformats.org/officeDocument/2006/relationships/hyperlink" Target="https://perma.cc/25XL-SJFX" TargetMode="External"/><Relationship Id="rId13" Type="http://schemas.openxmlformats.org/officeDocument/2006/relationships/hyperlink" Target="https://perma.cc/74J5-VTHX" TargetMode="External"/><Relationship Id="rId18" Type="http://schemas.openxmlformats.org/officeDocument/2006/relationships/hyperlink" Target="https://perma.cc/YAP5-W2CD" TargetMode="External"/><Relationship Id="rId39" Type="http://schemas.openxmlformats.org/officeDocument/2006/relationships/hyperlink" Target="https://perma.cc/R4ZL-WC48" TargetMode="External"/><Relationship Id="rId109" Type="http://schemas.openxmlformats.org/officeDocument/2006/relationships/hyperlink" Target="https://perma.cc/D5CN-JVLQ" TargetMode="External"/><Relationship Id="rId34" Type="http://schemas.openxmlformats.org/officeDocument/2006/relationships/hyperlink" Target="https://perma.cc/3YRW-8WMU" TargetMode="External"/><Relationship Id="rId50" Type="http://schemas.openxmlformats.org/officeDocument/2006/relationships/hyperlink" Target="https://perma.cc/7J25-BV3C" TargetMode="External"/><Relationship Id="rId55" Type="http://schemas.openxmlformats.org/officeDocument/2006/relationships/hyperlink" Target="https://perma.cc/NRH8-JPYR" TargetMode="External"/><Relationship Id="rId76" Type="http://schemas.openxmlformats.org/officeDocument/2006/relationships/hyperlink" Target="https://perma.cc/MY3B-MY23" TargetMode="External"/><Relationship Id="rId97" Type="http://schemas.openxmlformats.org/officeDocument/2006/relationships/hyperlink" Target="https://perma.cc/4UYN-QGUA" TargetMode="External"/><Relationship Id="rId104" Type="http://schemas.openxmlformats.org/officeDocument/2006/relationships/hyperlink" Target="https://perma.cc/RRJ5-UVP4" TargetMode="External"/><Relationship Id="rId120" Type="http://schemas.openxmlformats.org/officeDocument/2006/relationships/hyperlink" Target="https://perma.cc/87AR-TPLC" TargetMode="External"/><Relationship Id="rId125" Type="http://schemas.openxmlformats.org/officeDocument/2006/relationships/hyperlink" Target="https://perma.cc/C8Z4-ER8P" TargetMode="External"/><Relationship Id="rId141" Type="http://schemas.openxmlformats.org/officeDocument/2006/relationships/hyperlink" Target="https://perma.cc/LU4C-5T63" TargetMode="External"/><Relationship Id="rId146" Type="http://schemas.openxmlformats.org/officeDocument/2006/relationships/hyperlink" Target="https://perma.cc/76EV-NCX2" TargetMode="External"/><Relationship Id="rId167" Type="http://schemas.openxmlformats.org/officeDocument/2006/relationships/hyperlink" Target="https://perma.cc/4CC6-EF8Z" TargetMode="External"/><Relationship Id="rId7" Type="http://schemas.openxmlformats.org/officeDocument/2006/relationships/hyperlink" Target="https://perma.cc/8JM8-NMNY" TargetMode="External"/><Relationship Id="rId71" Type="http://schemas.openxmlformats.org/officeDocument/2006/relationships/hyperlink" Target="https://perma.cc/H3EC-JG9K" TargetMode="External"/><Relationship Id="rId92" Type="http://schemas.openxmlformats.org/officeDocument/2006/relationships/hyperlink" Target="https://perma.cc/K854-Q6A7" TargetMode="External"/><Relationship Id="rId162" Type="http://schemas.openxmlformats.org/officeDocument/2006/relationships/hyperlink" Target="https://perma.cc/AP9H-L5LA" TargetMode="External"/><Relationship Id="rId2" Type="http://schemas.openxmlformats.org/officeDocument/2006/relationships/hyperlink" Target="https://perma.cc/U8RC-HVVA" TargetMode="External"/><Relationship Id="rId29" Type="http://schemas.openxmlformats.org/officeDocument/2006/relationships/hyperlink" Target="https://perma.cc/2HG9-HVB3" TargetMode="External"/><Relationship Id="rId24" Type="http://schemas.openxmlformats.org/officeDocument/2006/relationships/hyperlink" Target="https://perma.cc/92ZR-JJ9Y" TargetMode="External"/><Relationship Id="rId40" Type="http://schemas.openxmlformats.org/officeDocument/2006/relationships/hyperlink" Target="https://perma.cc/EXV6-T89L" TargetMode="External"/><Relationship Id="rId45" Type="http://schemas.openxmlformats.org/officeDocument/2006/relationships/hyperlink" Target="https://perma.cc/77QJ-VPQ2" TargetMode="External"/><Relationship Id="rId66" Type="http://schemas.openxmlformats.org/officeDocument/2006/relationships/hyperlink" Target="https://perma.cc/2TS2-SBDJ" TargetMode="External"/><Relationship Id="rId87" Type="http://schemas.openxmlformats.org/officeDocument/2006/relationships/hyperlink" Target="https://perma.cc/AC5Y-WVP5" TargetMode="External"/><Relationship Id="rId110" Type="http://schemas.openxmlformats.org/officeDocument/2006/relationships/hyperlink" Target="https://perma.cc/6W45-YZBT" TargetMode="External"/><Relationship Id="rId115" Type="http://schemas.openxmlformats.org/officeDocument/2006/relationships/hyperlink" Target="https://perma.cc/4PS5-4229" TargetMode="External"/><Relationship Id="rId131" Type="http://schemas.openxmlformats.org/officeDocument/2006/relationships/hyperlink" Target="https://perma.cc/7774-5ZQK" TargetMode="External"/><Relationship Id="rId136" Type="http://schemas.openxmlformats.org/officeDocument/2006/relationships/hyperlink" Target="https://perma.cc/EEC8-UR3S" TargetMode="External"/><Relationship Id="rId157" Type="http://schemas.openxmlformats.org/officeDocument/2006/relationships/hyperlink" Target="https://perma.cc/4XJQ-WDYK" TargetMode="External"/><Relationship Id="rId61" Type="http://schemas.openxmlformats.org/officeDocument/2006/relationships/hyperlink" Target="https://perma.cc/63Q3-2SVM" TargetMode="External"/><Relationship Id="rId82" Type="http://schemas.openxmlformats.org/officeDocument/2006/relationships/hyperlink" Target="https://perma.cc/MQ22-DB43" TargetMode="External"/><Relationship Id="rId152" Type="http://schemas.openxmlformats.org/officeDocument/2006/relationships/hyperlink" Target="https://perma.cc/UKX4-X32B" TargetMode="External"/><Relationship Id="rId19" Type="http://schemas.openxmlformats.org/officeDocument/2006/relationships/hyperlink" Target="https://perma.cc/5FRV-CLPM" TargetMode="External"/><Relationship Id="rId14" Type="http://schemas.openxmlformats.org/officeDocument/2006/relationships/hyperlink" Target="https://perma.cc/M52W-JSRK" TargetMode="External"/><Relationship Id="rId30" Type="http://schemas.openxmlformats.org/officeDocument/2006/relationships/hyperlink" Target="https://perma.cc/W26R-QLSY" TargetMode="External"/><Relationship Id="rId35" Type="http://schemas.openxmlformats.org/officeDocument/2006/relationships/hyperlink" Target="https://perma.cc/469Q-ZNHV" TargetMode="External"/><Relationship Id="rId56" Type="http://schemas.openxmlformats.org/officeDocument/2006/relationships/hyperlink" Target="https://perma.cc/75VW-N7T8" TargetMode="External"/><Relationship Id="rId77" Type="http://schemas.openxmlformats.org/officeDocument/2006/relationships/hyperlink" Target="https://perma.cc/8LPL-ZHFA" TargetMode="External"/><Relationship Id="rId100" Type="http://schemas.openxmlformats.org/officeDocument/2006/relationships/hyperlink" Target="https://perma.cc/CJV7-DH2R" TargetMode="External"/><Relationship Id="rId105" Type="http://schemas.openxmlformats.org/officeDocument/2006/relationships/hyperlink" Target="https://perma.cc/CU5L-5F6C" TargetMode="External"/><Relationship Id="rId126" Type="http://schemas.openxmlformats.org/officeDocument/2006/relationships/hyperlink" Target="https://perma.cc/B88G-UHW5" TargetMode="External"/><Relationship Id="rId147" Type="http://schemas.openxmlformats.org/officeDocument/2006/relationships/hyperlink" Target="https://perma.cc/VV7F-ZNX2" TargetMode="External"/><Relationship Id="rId168" Type="http://schemas.openxmlformats.org/officeDocument/2006/relationships/hyperlink" Target="https://perma.cc/63QM-H7UT" TargetMode="External"/><Relationship Id="rId8" Type="http://schemas.openxmlformats.org/officeDocument/2006/relationships/hyperlink" Target="https://perma.cc/M3G8-KPNX" TargetMode="External"/><Relationship Id="rId51" Type="http://schemas.openxmlformats.org/officeDocument/2006/relationships/hyperlink" Target="https://perma.cc/WN7F-Y6YG" TargetMode="External"/><Relationship Id="rId72" Type="http://schemas.openxmlformats.org/officeDocument/2006/relationships/hyperlink" Target="https://perma.cc/36MT-ZQTB" TargetMode="External"/><Relationship Id="rId93" Type="http://schemas.openxmlformats.org/officeDocument/2006/relationships/hyperlink" Target="https://perma.cc/2D6R-EGQG" TargetMode="External"/><Relationship Id="rId98" Type="http://schemas.openxmlformats.org/officeDocument/2006/relationships/hyperlink" Target="https://perma.cc/9WSC-YHPR" TargetMode="External"/><Relationship Id="rId121" Type="http://schemas.openxmlformats.org/officeDocument/2006/relationships/hyperlink" Target="https://perma.cc/8UA2-5MVU" TargetMode="External"/><Relationship Id="rId142" Type="http://schemas.openxmlformats.org/officeDocument/2006/relationships/hyperlink" Target="https://perma.cc/UA3S-25EN" TargetMode="External"/><Relationship Id="rId163" Type="http://schemas.openxmlformats.org/officeDocument/2006/relationships/hyperlink" Target="https://perma.cc/H6AX-M5HQ" TargetMode="External"/><Relationship Id="rId3" Type="http://schemas.openxmlformats.org/officeDocument/2006/relationships/hyperlink" Target="https://perma.cc/N5C9-KD4C" TargetMode="External"/><Relationship Id="rId25" Type="http://schemas.openxmlformats.org/officeDocument/2006/relationships/hyperlink" Target="https://perma.cc/Z9GD-W9NU" TargetMode="External"/><Relationship Id="rId46" Type="http://schemas.openxmlformats.org/officeDocument/2006/relationships/hyperlink" Target="https://perma.cc/X489-GWB9" TargetMode="External"/><Relationship Id="rId67" Type="http://schemas.openxmlformats.org/officeDocument/2006/relationships/hyperlink" Target="https://perma.cc/RJ4D-UP3N" TargetMode="External"/><Relationship Id="rId116" Type="http://schemas.openxmlformats.org/officeDocument/2006/relationships/hyperlink" Target="https://perma.cc/CH2W-KZGE" TargetMode="External"/><Relationship Id="rId137" Type="http://schemas.openxmlformats.org/officeDocument/2006/relationships/hyperlink" Target="https://perma.cc/4AFH-6ZCD" TargetMode="External"/><Relationship Id="rId158" Type="http://schemas.openxmlformats.org/officeDocument/2006/relationships/hyperlink" Target="https://perma.cc/7REV-AASB" TargetMode="External"/><Relationship Id="rId20" Type="http://schemas.openxmlformats.org/officeDocument/2006/relationships/hyperlink" Target="https://perma.cc/FKA8-E93T" TargetMode="External"/><Relationship Id="rId41" Type="http://schemas.openxmlformats.org/officeDocument/2006/relationships/hyperlink" Target="https://perma.cc/T24P-N2VH" TargetMode="External"/><Relationship Id="rId62" Type="http://schemas.openxmlformats.org/officeDocument/2006/relationships/hyperlink" Target="https://perma.cc/63Q3-2SVM" TargetMode="External"/><Relationship Id="rId83" Type="http://schemas.openxmlformats.org/officeDocument/2006/relationships/hyperlink" Target="https://perma.cc/449F-7NE2" TargetMode="External"/><Relationship Id="rId88" Type="http://schemas.openxmlformats.org/officeDocument/2006/relationships/hyperlink" Target="https://perma.cc/8VEH-2V9U" TargetMode="External"/><Relationship Id="rId111" Type="http://schemas.openxmlformats.org/officeDocument/2006/relationships/hyperlink" Target="https://perma.cc/9BCR-Y5MS" TargetMode="External"/><Relationship Id="rId132" Type="http://schemas.openxmlformats.org/officeDocument/2006/relationships/hyperlink" Target="https://perma.cc/3VFW-RSV4" TargetMode="External"/><Relationship Id="rId153" Type="http://schemas.openxmlformats.org/officeDocument/2006/relationships/hyperlink" Target="https://perma.cc/R8UM-UG8K" TargetMode="External"/><Relationship Id="rId15" Type="http://schemas.openxmlformats.org/officeDocument/2006/relationships/hyperlink" Target="https://perma.cc/MCE5-UPDD" TargetMode="External"/><Relationship Id="rId36" Type="http://schemas.openxmlformats.org/officeDocument/2006/relationships/hyperlink" Target="https://perma.cc/8LKP-GWWN" TargetMode="External"/><Relationship Id="rId57" Type="http://schemas.openxmlformats.org/officeDocument/2006/relationships/hyperlink" Target="https://perma.cc/3C4M-HM9M" TargetMode="External"/><Relationship Id="rId106" Type="http://schemas.openxmlformats.org/officeDocument/2006/relationships/hyperlink" Target="https://perma.cc/UNP5-LGVS" TargetMode="External"/><Relationship Id="rId127" Type="http://schemas.openxmlformats.org/officeDocument/2006/relationships/hyperlink" Target="https://perma.cc/3YRW-8WMU" TargetMode="External"/><Relationship Id="rId10" Type="http://schemas.openxmlformats.org/officeDocument/2006/relationships/hyperlink" Target="https://perma.cc/XPA9-MDNN" TargetMode="External"/><Relationship Id="rId31" Type="http://schemas.openxmlformats.org/officeDocument/2006/relationships/hyperlink" Target="https://perma.cc/UM69-HW9L" TargetMode="External"/><Relationship Id="rId52" Type="http://schemas.openxmlformats.org/officeDocument/2006/relationships/hyperlink" Target="https://perma.cc/XDA3-SZAF" TargetMode="External"/><Relationship Id="rId73" Type="http://schemas.openxmlformats.org/officeDocument/2006/relationships/hyperlink" Target="https://perma.cc/QV22-VXUC" TargetMode="External"/><Relationship Id="rId78" Type="http://schemas.openxmlformats.org/officeDocument/2006/relationships/hyperlink" Target="https://perma.cc/NQ62-LZTZ" TargetMode="External"/><Relationship Id="rId94" Type="http://schemas.openxmlformats.org/officeDocument/2006/relationships/hyperlink" Target="https://perma.cc/5QCK-Y5HC" TargetMode="External"/><Relationship Id="rId99" Type="http://schemas.openxmlformats.org/officeDocument/2006/relationships/hyperlink" Target="https://perma.cc/5BBV-V54G" TargetMode="External"/><Relationship Id="rId101" Type="http://schemas.openxmlformats.org/officeDocument/2006/relationships/hyperlink" Target="https://perma.cc/Z8QF-P89F" TargetMode="External"/><Relationship Id="rId122" Type="http://schemas.openxmlformats.org/officeDocument/2006/relationships/hyperlink" Target="https://perma.cc/NX7Y-SPJS" TargetMode="External"/><Relationship Id="rId143" Type="http://schemas.openxmlformats.org/officeDocument/2006/relationships/hyperlink" Target="https://perma.cc/GLS4-6FWM" TargetMode="External"/><Relationship Id="rId148" Type="http://schemas.openxmlformats.org/officeDocument/2006/relationships/hyperlink" Target="https://perma.cc/BD3E-6HQH" TargetMode="External"/><Relationship Id="rId164" Type="http://schemas.openxmlformats.org/officeDocument/2006/relationships/hyperlink" Target="https://perma.cc/R836-4Z7B" TargetMode="External"/><Relationship Id="rId169" Type="http://schemas.openxmlformats.org/officeDocument/2006/relationships/hyperlink" Target="https://perma.cc/6ZL2-LBMP" TargetMode="External"/><Relationship Id="rId4" Type="http://schemas.openxmlformats.org/officeDocument/2006/relationships/hyperlink" Target="https://perma.cc/BR55-EMFF" TargetMode="External"/><Relationship Id="rId9" Type="http://schemas.openxmlformats.org/officeDocument/2006/relationships/hyperlink" Target="https://perma.cc/2LX5-5K55" TargetMode="External"/><Relationship Id="rId26" Type="http://schemas.openxmlformats.org/officeDocument/2006/relationships/hyperlink" Target="https://perma.cc/LV7N-3AWT" TargetMode="External"/><Relationship Id="rId47" Type="http://schemas.openxmlformats.org/officeDocument/2006/relationships/hyperlink" Target="https://perma.cc/7DUV-2ZML" TargetMode="External"/><Relationship Id="rId68" Type="http://schemas.openxmlformats.org/officeDocument/2006/relationships/hyperlink" Target="https://perma.cc/VL3W-KRE2" TargetMode="External"/><Relationship Id="rId89" Type="http://schemas.openxmlformats.org/officeDocument/2006/relationships/hyperlink" Target="https://perma.cc/D6WQ-QPSC" TargetMode="External"/><Relationship Id="rId112" Type="http://schemas.openxmlformats.org/officeDocument/2006/relationships/hyperlink" Target="https://perma.cc/PLJ8-TLRR" TargetMode="External"/><Relationship Id="rId133" Type="http://schemas.openxmlformats.org/officeDocument/2006/relationships/hyperlink" Target="https://perma.cc/V37N-9YAC" TargetMode="External"/><Relationship Id="rId154" Type="http://schemas.openxmlformats.org/officeDocument/2006/relationships/hyperlink" Target="https://perma.cc/YJM5-75A7" TargetMode="External"/><Relationship Id="rId16" Type="http://schemas.openxmlformats.org/officeDocument/2006/relationships/hyperlink" Target="https://perma.cc/TW7Q-6C5U" TargetMode="External"/><Relationship Id="rId37" Type="http://schemas.openxmlformats.org/officeDocument/2006/relationships/hyperlink" Target="https://perma.cc/TZ94-TEGX" TargetMode="External"/><Relationship Id="rId58" Type="http://schemas.openxmlformats.org/officeDocument/2006/relationships/hyperlink" Target="https://perma.cc/C8HC-NWSQ" TargetMode="External"/><Relationship Id="rId79" Type="http://schemas.openxmlformats.org/officeDocument/2006/relationships/hyperlink" Target="https://perma.cc/M9DC-54PV" TargetMode="External"/><Relationship Id="rId102" Type="http://schemas.openxmlformats.org/officeDocument/2006/relationships/hyperlink" Target="https://perma.cc/9DMM-222A" TargetMode="External"/><Relationship Id="rId123" Type="http://schemas.openxmlformats.org/officeDocument/2006/relationships/hyperlink" Target="https://perma.cc/CWL6-QRAS" TargetMode="External"/><Relationship Id="rId144" Type="http://schemas.openxmlformats.org/officeDocument/2006/relationships/hyperlink" Target="https://perma.cc/FQ5N-HXZC" TargetMode="External"/><Relationship Id="rId90" Type="http://schemas.openxmlformats.org/officeDocument/2006/relationships/hyperlink" Target="https://perma.cc/DQY8-WSL8" TargetMode="External"/><Relationship Id="rId165" Type="http://schemas.openxmlformats.org/officeDocument/2006/relationships/hyperlink" Target="https://perma.cc/X8GP-E476" TargetMode="External"/><Relationship Id="rId27" Type="http://schemas.openxmlformats.org/officeDocument/2006/relationships/hyperlink" Target="https://perma.cc/Y5C9-K3TY" TargetMode="External"/><Relationship Id="rId48" Type="http://schemas.openxmlformats.org/officeDocument/2006/relationships/hyperlink" Target="https://perma.cc/EZA4-6KBV" TargetMode="External"/><Relationship Id="rId69" Type="http://schemas.openxmlformats.org/officeDocument/2006/relationships/hyperlink" Target="https://perma.cc/VD23-6JZK" TargetMode="External"/><Relationship Id="rId113" Type="http://schemas.openxmlformats.org/officeDocument/2006/relationships/hyperlink" Target="https://perma.cc/VLP6-72R3" TargetMode="External"/><Relationship Id="rId134" Type="http://schemas.openxmlformats.org/officeDocument/2006/relationships/hyperlink" Target="https://perma.cc/4ZKU-RDKY" TargetMode="External"/><Relationship Id="rId80" Type="http://schemas.openxmlformats.org/officeDocument/2006/relationships/hyperlink" Target="https://perma.cc/M9DC-54PV" TargetMode="External"/><Relationship Id="rId155" Type="http://schemas.openxmlformats.org/officeDocument/2006/relationships/hyperlink" Target="https://perma.cc/3H2B-SGMT" TargetMode="External"/><Relationship Id="rId17" Type="http://schemas.openxmlformats.org/officeDocument/2006/relationships/hyperlink" Target="https://perma.cc/TCT6-RA2K" TargetMode="External"/><Relationship Id="rId38" Type="http://schemas.openxmlformats.org/officeDocument/2006/relationships/hyperlink" Target="https://perma.cc/974J-RBFV" TargetMode="External"/><Relationship Id="rId59" Type="http://schemas.openxmlformats.org/officeDocument/2006/relationships/hyperlink" Target="https://perma.cc/XSW2-J8D2" TargetMode="External"/><Relationship Id="rId103" Type="http://schemas.openxmlformats.org/officeDocument/2006/relationships/hyperlink" Target="https://perma.cc/X262-U8LF" TargetMode="External"/><Relationship Id="rId124" Type="http://schemas.openxmlformats.org/officeDocument/2006/relationships/hyperlink" Target="https://perma.cc/7K5V-VL4H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erma.cc/YCA9-DR4Y" TargetMode="External"/><Relationship Id="rId13" Type="http://schemas.openxmlformats.org/officeDocument/2006/relationships/hyperlink" Target="https://perma.cc/U8TZ-B4SN" TargetMode="External"/><Relationship Id="rId18" Type="http://schemas.openxmlformats.org/officeDocument/2006/relationships/hyperlink" Target="https://perma.cc/5Y3A-YNV9" TargetMode="External"/><Relationship Id="rId3" Type="http://schemas.openxmlformats.org/officeDocument/2006/relationships/hyperlink" Target="https://perma.cc/5AKJ-8MNG" TargetMode="External"/><Relationship Id="rId21" Type="http://schemas.openxmlformats.org/officeDocument/2006/relationships/hyperlink" Target="https://perma.cc/XQW4-8DC4" TargetMode="External"/><Relationship Id="rId7" Type="http://schemas.openxmlformats.org/officeDocument/2006/relationships/hyperlink" Target="https://perma.cc/A5UZ-F47K" TargetMode="External"/><Relationship Id="rId12" Type="http://schemas.openxmlformats.org/officeDocument/2006/relationships/hyperlink" Target="https://perma.cc/KR8F-CR4Z" TargetMode="External"/><Relationship Id="rId17" Type="http://schemas.openxmlformats.org/officeDocument/2006/relationships/hyperlink" Target="https://perma.cc/9HJX-WLBW" TargetMode="External"/><Relationship Id="rId25" Type="http://schemas.openxmlformats.org/officeDocument/2006/relationships/hyperlink" Target="https://perma.cc/96PR-EALZ" TargetMode="External"/><Relationship Id="rId2" Type="http://schemas.openxmlformats.org/officeDocument/2006/relationships/hyperlink" Target="https://perma.cc/KXC7-HYXA" TargetMode="External"/><Relationship Id="rId16" Type="http://schemas.openxmlformats.org/officeDocument/2006/relationships/hyperlink" Target="https://perma.cc/LYV4-VVHK" TargetMode="External"/><Relationship Id="rId20" Type="http://schemas.openxmlformats.org/officeDocument/2006/relationships/hyperlink" Target="https://perma.cc/426L-WFH7" TargetMode="External"/><Relationship Id="rId1" Type="http://schemas.openxmlformats.org/officeDocument/2006/relationships/hyperlink" Target="https://perma.cc/H22B-ULWH" TargetMode="External"/><Relationship Id="rId6" Type="http://schemas.openxmlformats.org/officeDocument/2006/relationships/hyperlink" Target="https://perma.cc/UCH9-48YF" TargetMode="External"/><Relationship Id="rId11" Type="http://schemas.openxmlformats.org/officeDocument/2006/relationships/hyperlink" Target="https://perma.cc/T7W6-YRVX" TargetMode="External"/><Relationship Id="rId24" Type="http://schemas.openxmlformats.org/officeDocument/2006/relationships/hyperlink" Target="https://perma.cc/PAX6-SBK3" TargetMode="External"/><Relationship Id="rId5" Type="http://schemas.openxmlformats.org/officeDocument/2006/relationships/hyperlink" Target="https://perma.cc/WF43-YXPK" TargetMode="External"/><Relationship Id="rId15" Type="http://schemas.openxmlformats.org/officeDocument/2006/relationships/hyperlink" Target="https://perma.cc/N7SB-LF6N" TargetMode="External"/><Relationship Id="rId23" Type="http://schemas.openxmlformats.org/officeDocument/2006/relationships/hyperlink" Target="https://perma.cc/2P8H-8D49" TargetMode="External"/><Relationship Id="rId10" Type="http://schemas.openxmlformats.org/officeDocument/2006/relationships/hyperlink" Target="https://perma.cc/2JWH-EQD9" TargetMode="External"/><Relationship Id="rId19" Type="http://schemas.openxmlformats.org/officeDocument/2006/relationships/hyperlink" Target="https://perma.cc/D9WJ-UEP3" TargetMode="External"/><Relationship Id="rId4" Type="http://schemas.openxmlformats.org/officeDocument/2006/relationships/hyperlink" Target="https://perma.cc/AX22-R6GB" TargetMode="External"/><Relationship Id="rId9" Type="http://schemas.openxmlformats.org/officeDocument/2006/relationships/hyperlink" Target="https://perma.cc/7GQK-TSEU" TargetMode="External"/><Relationship Id="rId14" Type="http://schemas.openxmlformats.org/officeDocument/2006/relationships/hyperlink" Target="https://perma.cc/KM36-6QRM" TargetMode="External"/><Relationship Id="rId22" Type="http://schemas.openxmlformats.org/officeDocument/2006/relationships/hyperlink" Target="https://perma.cc/Z9KZ-J5AF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s://doi.org/10.7910/DVN/QPQ4ZH" TargetMode="External"/><Relationship Id="rId1" Type="http://schemas.openxmlformats.org/officeDocument/2006/relationships/hyperlink" Target="https://www.gnu.org/licens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21ABD-BDD2-4C8B-95B8-4118FB6A58EB}">
  <sheetPr codeName="Tabelle1"/>
  <dimension ref="A1:P772"/>
  <sheetViews>
    <sheetView tabSelected="1" zoomScaleNormal="100" workbookViewId="0">
      <selection activeCell="A2" sqref="A2"/>
    </sheetView>
  </sheetViews>
  <sheetFormatPr baseColWidth="10" defaultColWidth="11.42578125" defaultRowHeight="15" x14ac:dyDescent="0.25"/>
  <cols>
    <col min="1" max="1" width="4.28515625" style="92" customWidth="1"/>
    <col min="2" max="2" width="21.85546875" style="92" customWidth="1"/>
    <col min="3" max="3" width="10.7109375" style="92" customWidth="1"/>
    <col min="4" max="4" width="12.7109375" style="92" customWidth="1"/>
    <col min="5" max="5" width="7.7109375" style="92" customWidth="1"/>
    <col min="6" max="6" width="11.5703125" style="92" bestFit="1" customWidth="1"/>
    <col min="7" max="7" width="11.85546875" style="92" bestFit="1" customWidth="1"/>
    <col min="10" max="10" width="8" style="69" customWidth="1"/>
    <col min="11" max="11" width="23.140625" style="1" customWidth="1"/>
    <col min="12" max="12" width="12.85546875" style="69" customWidth="1"/>
    <col min="14" max="14" width="11.42578125" style="83"/>
    <col min="15" max="15" width="23" customWidth="1"/>
    <col min="16" max="16" width="12.7109375" customWidth="1"/>
  </cols>
  <sheetData>
    <row r="1" spans="1:16" ht="20.25" x14ac:dyDescent="0.25">
      <c r="A1" s="188" t="s">
        <v>1198</v>
      </c>
    </row>
    <row r="3" spans="1:16" x14ac:dyDescent="0.25">
      <c r="A3" s="139" t="s">
        <v>37</v>
      </c>
      <c r="B3" s="139"/>
      <c r="C3" s="139"/>
      <c r="D3" s="139"/>
      <c r="E3" s="139"/>
      <c r="F3" s="139"/>
      <c r="G3" s="139"/>
    </row>
    <row r="4" spans="1:16" x14ac:dyDescent="0.25">
      <c r="A4" s="131" t="s">
        <v>0</v>
      </c>
      <c r="B4" s="133" t="s">
        <v>1</v>
      </c>
      <c r="C4" s="131" t="s">
        <v>1177</v>
      </c>
      <c r="D4" s="131" t="s">
        <v>1178</v>
      </c>
      <c r="E4" s="131" t="s">
        <v>1179</v>
      </c>
      <c r="F4" s="137" t="s">
        <v>5</v>
      </c>
      <c r="G4" s="137" t="s">
        <v>6</v>
      </c>
      <c r="N4" s="84" t="s">
        <v>1176</v>
      </c>
    </row>
    <row r="5" spans="1:16" x14ac:dyDescent="0.25">
      <c r="A5" s="131"/>
      <c r="B5" s="134"/>
      <c r="C5" s="131"/>
      <c r="D5" s="131"/>
      <c r="E5" s="131"/>
      <c r="F5" s="129"/>
      <c r="G5" s="129"/>
      <c r="J5" s="77" t="s">
        <v>1058</v>
      </c>
      <c r="K5" s="78" t="s">
        <v>58</v>
      </c>
      <c r="L5" s="77" t="s">
        <v>1057</v>
      </c>
      <c r="N5" s="77" t="s">
        <v>1058</v>
      </c>
      <c r="O5" s="78" t="s">
        <v>58</v>
      </c>
      <c r="P5" s="77" t="s">
        <v>1057</v>
      </c>
    </row>
    <row r="6" spans="1:16" x14ac:dyDescent="0.25">
      <c r="A6" s="132"/>
      <c r="B6" s="135"/>
      <c r="C6" s="132"/>
      <c r="D6" s="132"/>
      <c r="E6" s="132"/>
      <c r="F6" s="139"/>
      <c r="G6" s="139"/>
      <c r="J6" s="70">
        <v>1</v>
      </c>
      <c r="K6" s="71" t="s">
        <v>509</v>
      </c>
      <c r="L6" s="72">
        <v>8.1843622550979607</v>
      </c>
      <c r="N6" s="83">
        <v>1</v>
      </c>
      <c r="O6" s="71" t="s">
        <v>807</v>
      </c>
      <c r="P6" s="72">
        <v>7.862231614025661</v>
      </c>
    </row>
    <row r="7" spans="1:16" x14ac:dyDescent="0.25">
      <c r="A7" s="86">
        <v>1</v>
      </c>
      <c r="B7" s="87" t="s">
        <v>17</v>
      </c>
      <c r="C7" s="86">
        <v>52</v>
      </c>
      <c r="D7" s="86">
        <v>158</v>
      </c>
      <c r="E7" s="86">
        <v>7.17</v>
      </c>
      <c r="F7" s="70">
        <f>C7*D7</f>
        <v>8216</v>
      </c>
      <c r="G7" s="70">
        <f>C7*D7*E7</f>
        <v>58908.72</v>
      </c>
      <c r="J7" s="70">
        <v>2</v>
      </c>
      <c r="K7" s="71" t="s">
        <v>807</v>
      </c>
      <c r="L7" s="72">
        <v>7.862231614025661</v>
      </c>
      <c r="N7" s="83">
        <v>2</v>
      </c>
      <c r="O7" s="71" t="s">
        <v>802</v>
      </c>
      <c r="P7" s="72">
        <v>7.4794214463840394</v>
      </c>
    </row>
    <row r="8" spans="1:16" x14ac:dyDescent="0.25">
      <c r="A8" s="86">
        <v>2</v>
      </c>
      <c r="B8" s="87" t="s">
        <v>18</v>
      </c>
      <c r="C8" s="86">
        <v>6</v>
      </c>
      <c r="D8" s="86">
        <v>156</v>
      </c>
      <c r="E8" s="86">
        <v>8.33</v>
      </c>
      <c r="F8" s="70">
        <f t="shared" ref="F8:F14" si="0">C8*D8</f>
        <v>936</v>
      </c>
      <c r="G8" s="70">
        <f t="shared" ref="G8:G14" si="1">C8*D8*E8</f>
        <v>7796.88</v>
      </c>
      <c r="J8" s="70">
        <v>3</v>
      </c>
      <c r="K8" s="71" t="s">
        <v>814</v>
      </c>
      <c r="L8" s="72">
        <v>7.7850025813113062</v>
      </c>
      <c r="N8" s="83">
        <v>3</v>
      </c>
      <c r="O8" s="71" t="s">
        <v>775</v>
      </c>
      <c r="P8" s="72">
        <v>7.2584338255400587</v>
      </c>
    </row>
    <row r="9" spans="1:16" x14ac:dyDescent="0.25">
      <c r="A9" s="86">
        <v>3</v>
      </c>
      <c r="B9" s="87" t="s">
        <v>19</v>
      </c>
      <c r="C9" s="86">
        <v>32</v>
      </c>
      <c r="D9" s="86">
        <v>183</v>
      </c>
      <c r="E9" s="86">
        <v>6.64</v>
      </c>
      <c r="F9" s="70">
        <f t="shared" si="0"/>
        <v>5856</v>
      </c>
      <c r="G9" s="70">
        <f t="shared" si="1"/>
        <v>38883.839999999997</v>
      </c>
      <c r="J9" s="70">
        <v>4</v>
      </c>
      <c r="K9" s="71" t="s">
        <v>1056</v>
      </c>
      <c r="L9" s="72">
        <v>7.7805316324548341</v>
      </c>
      <c r="N9" s="83">
        <v>4</v>
      </c>
      <c r="O9" s="71" t="s">
        <v>808</v>
      </c>
      <c r="P9" s="72">
        <v>7.2553076923076922</v>
      </c>
    </row>
    <row r="10" spans="1:16" x14ac:dyDescent="0.25">
      <c r="A10" s="86">
        <v>4</v>
      </c>
      <c r="B10" s="87" t="s">
        <v>20</v>
      </c>
      <c r="C10" s="86">
        <v>3</v>
      </c>
      <c r="D10" s="86">
        <v>196</v>
      </c>
      <c r="E10" s="88">
        <v>7.31</v>
      </c>
      <c r="F10" s="70">
        <f t="shared" si="0"/>
        <v>588</v>
      </c>
      <c r="G10" s="70">
        <f t="shared" si="1"/>
        <v>4298.28</v>
      </c>
      <c r="J10" s="70">
        <v>5</v>
      </c>
      <c r="K10" s="71" t="s">
        <v>813</v>
      </c>
      <c r="L10" s="72">
        <v>7.7758925828538716</v>
      </c>
      <c r="N10" s="83">
        <v>5</v>
      </c>
      <c r="O10" s="71" t="s">
        <v>268</v>
      </c>
      <c r="P10" s="72">
        <v>7.2274420727425923</v>
      </c>
    </row>
    <row r="11" spans="1:16" x14ac:dyDescent="0.25">
      <c r="A11" s="86">
        <v>5</v>
      </c>
      <c r="B11" s="87" t="s">
        <v>22</v>
      </c>
      <c r="C11" s="86">
        <v>12</v>
      </c>
      <c r="D11" s="86">
        <v>296</v>
      </c>
      <c r="E11" s="86">
        <v>6.3</v>
      </c>
      <c r="F11" s="70">
        <f t="shared" si="0"/>
        <v>3552</v>
      </c>
      <c r="G11" s="70">
        <f t="shared" si="1"/>
        <v>22377.599999999999</v>
      </c>
      <c r="J11" s="70">
        <v>6</v>
      </c>
      <c r="K11" s="71" t="s">
        <v>1055</v>
      </c>
      <c r="L11" s="72">
        <v>7.7198306541734718</v>
      </c>
      <c r="N11" s="83">
        <v>6</v>
      </c>
      <c r="O11" s="71" t="s">
        <v>246</v>
      </c>
      <c r="P11" s="72">
        <v>7.2062416600355022</v>
      </c>
    </row>
    <row r="12" spans="1:16" x14ac:dyDescent="0.25">
      <c r="A12" s="86">
        <v>6</v>
      </c>
      <c r="B12" s="87" t="s">
        <v>23</v>
      </c>
      <c r="C12" s="86">
        <v>7</v>
      </c>
      <c r="D12" s="86">
        <v>316</v>
      </c>
      <c r="E12" s="86">
        <v>7.29</v>
      </c>
      <c r="F12" s="70">
        <f t="shared" si="0"/>
        <v>2212</v>
      </c>
      <c r="G12" s="70">
        <f t="shared" si="1"/>
        <v>16125.48</v>
      </c>
      <c r="J12" s="70">
        <v>7</v>
      </c>
      <c r="K12" s="71" t="s">
        <v>56</v>
      </c>
      <c r="L12" s="72">
        <v>7.5078260869565208</v>
      </c>
      <c r="N12" s="83">
        <v>7</v>
      </c>
      <c r="O12" s="71" t="s">
        <v>262</v>
      </c>
      <c r="P12" s="72">
        <v>7.2014938596983127</v>
      </c>
    </row>
    <row r="13" spans="1:16" x14ac:dyDescent="0.25">
      <c r="A13" s="86">
        <v>7</v>
      </c>
      <c r="B13" s="87" t="s">
        <v>7</v>
      </c>
      <c r="C13" s="70">
        <v>37</v>
      </c>
      <c r="D13" s="70">
        <v>158</v>
      </c>
      <c r="E13" s="70">
        <v>6.98</v>
      </c>
      <c r="F13" s="70">
        <f t="shared" si="0"/>
        <v>5846</v>
      </c>
      <c r="G13" s="70">
        <f t="shared" si="1"/>
        <v>40805.08</v>
      </c>
      <c r="J13" s="70">
        <v>8</v>
      </c>
      <c r="K13" s="71" t="s">
        <v>938</v>
      </c>
      <c r="L13" s="72">
        <v>7.498715886731115</v>
      </c>
      <c r="N13" s="83">
        <v>8</v>
      </c>
      <c r="O13" s="71" t="s">
        <v>249</v>
      </c>
      <c r="P13" s="72">
        <v>7.1313006551253411</v>
      </c>
    </row>
    <row r="14" spans="1:16" x14ac:dyDescent="0.25">
      <c r="A14" s="89">
        <v>8</v>
      </c>
      <c r="B14" s="90" t="s">
        <v>28</v>
      </c>
      <c r="C14" s="74">
        <v>22</v>
      </c>
      <c r="D14" s="74">
        <v>402</v>
      </c>
      <c r="E14" s="74">
        <v>6.42</v>
      </c>
      <c r="F14" s="74">
        <f t="shared" si="0"/>
        <v>8844</v>
      </c>
      <c r="G14" s="74">
        <f t="shared" si="1"/>
        <v>56778.479999999996</v>
      </c>
      <c r="J14" s="70">
        <v>9</v>
      </c>
      <c r="K14" s="71" t="s">
        <v>802</v>
      </c>
      <c r="L14" s="72">
        <v>7.4794214463840394</v>
      </c>
      <c r="N14" s="83">
        <v>9</v>
      </c>
      <c r="O14" s="71" t="s">
        <v>35</v>
      </c>
      <c r="P14" s="72">
        <v>7.121496123435942</v>
      </c>
    </row>
    <row r="15" spans="1:16" x14ac:dyDescent="0.25">
      <c r="A15" s="86"/>
      <c r="B15" s="91" t="s">
        <v>12</v>
      </c>
      <c r="C15" s="70">
        <f>SUM(C7:C14)</f>
        <v>171</v>
      </c>
      <c r="E15" s="91" t="s">
        <v>13</v>
      </c>
      <c r="F15" s="70">
        <f>SUM(F7:F14)</f>
        <v>36050</v>
      </c>
      <c r="G15" s="93">
        <f>SUM(G7:G14)</f>
        <v>245974.36</v>
      </c>
      <c r="J15" s="70">
        <v>10</v>
      </c>
      <c r="K15" s="71" t="s">
        <v>260</v>
      </c>
      <c r="L15" s="72">
        <v>7.3288873386815476</v>
      </c>
      <c r="N15" s="83">
        <v>10</v>
      </c>
      <c r="O15" s="71" t="s">
        <v>251</v>
      </c>
      <c r="P15" s="72">
        <v>7.1090002247247126</v>
      </c>
    </row>
    <row r="16" spans="1:16" x14ac:dyDescent="0.25">
      <c r="A16" s="86"/>
      <c r="E16" s="128" t="s">
        <v>14</v>
      </c>
      <c r="F16" s="128"/>
      <c r="G16" s="94">
        <f>G15/F15</f>
        <v>6.8231445214979196</v>
      </c>
      <c r="J16" s="70">
        <v>11</v>
      </c>
      <c r="K16" s="71" t="s">
        <v>48</v>
      </c>
      <c r="L16" s="72">
        <v>7.3123230974632838</v>
      </c>
      <c r="N16" s="83">
        <v>11</v>
      </c>
      <c r="O16" s="71" t="s">
        <v>616</v>
      </c>
      <c r="P16" s="72">
        <v>7.0583901396877566</v>
      </c>
    </row>
    <row r="17" spans="1:16" x14ac:dyDescent="0.25">
      <c r="A17" s="86"/>
      <c r="E17" s="95"/>
      <c r="F17" s="95"/>
      <c r="G17" s="96"/>
      <c r="J17" s="70">
        <v>12</v>
      </c>
      <c r="K17" s="71" t="s">
        <v>775</v>
      </c>
      <c r="L17" s="72">
        <v>7.2584338255400587</v>
      </c>
      <c r="N17" s="83">
        <v>12</v>
      </c>
      <c r="O17" s="71" t="s">
        <v>245</v>
      </c>
      <c r="P17" s="72">
        <v>7.0581497205122758</v>
      </c>
    </row>
    <row r="18" spans="1:16" x14ac:dyDescent="0.25">
      <c r="A18" s="139" t="s">
        <v>245</v>
      </c>
      <c r="B18" s="139"/>
      <c r="C18" s="139"/>
      <c r="D18" s="139"/>
      <c r="E18" s="139"/>
      <c r="F18" s="139"/>
      <c r="G18" s="139"/>
      <c r="J18" s="70">
        <v>13</v>
      </c>
      <c r="K18" s="71" t="s">
        <v>872</v>
      </c>
      <c r="L18" s="72">
        <v>7.2576867469879511</v>
      </c>
      <c r="N18" s="83">
        <v>13</v>
      </c>
      <c r="O18" s="71" t="s">
        <v>806</v>
      </c>
      <c r="P18" s="72">
        <v>7.0416555231189388</v>
      </c>
    </row>
    <row r="19" spans="1:16" x14ac:dyDescent="0.25">
      <c r="A19" s="130" t="s">
        <v>0</v>
      </c>
      <c r="B19" s="133" t="s">
        <v>1</v>
      </c>
      <c r="C19" s="130" t="s">
        <v>1177</v>
      </c>
      <c r="D19" s="130" t="s">
        <v>1178</v>
      </c>
      <c r="E19" s="130" t="s">
        <v>1179</v>
      </c>
      <c r="F19" s="136" t="s">
        <v>5</v>
      </c>
      <c r="G19" s="136" t="s">
        <v>6</v>
      </c>
      <c r="J19" s="70">
        <v>14</v>
      </c>
      <c r="K19" s="71" t="s">
        <v>808</v>
      </c>
      <c r="L19" s="72">
        <v>7.2553076923076922</v>
      </c>
      <c r="N19" s="83">
        <v>14</v>
      </c>
      <c r="O19" s="71" t="s">
        <v>250</v>
      </c>
      <c r="P19" s="72">
        <v>6.9975875878578426</v>
      </c>
    </row>
    <row r="20" spans="1:16" x14ac:dyDescent="0.25">
      <c r="A20" s="131"/>
      <c r="B20" s="134"/>
      <c r="C20" s="131"/>
      <c r="D20" s="131"/>
      <c r="E20" s="131"/>
      <c r="F20" s="137"/>
      <c r="G20" s="137"/>
      <c r="J20" s="70">
        <v>15</v>
      </c>
      <c r="K20" s="71" t="s">
        <v>268</v>
      </c>
      <c r="L20" s="72">
        <v>7.2274420727425923</v>
      </c>
      <c r="N20" s="83">
        <v>15</v>
      </c>
      <c r="O20" s="71" t="s">
        <v>267</v>
      </c>
      <c r="P20" s="72">
        <v>6.9945495922624694</v>
      </c>
    </row>
    <row r="21" spans="1:16" ht="14.45" customHeight="1" x14ac:dyDescent="0.25">
      <c r="A21" s="132"/>
      <c r="B21" s="135"/>
      <c r="C21" s="132"/>
      <c r="D21" s="132"/>
      <c r="E21" s="132"/>
      <c r="F21" s="138"/>
      <c r="G21" s="138"/>
      <c r="J21" s="70">
        <v>16</v>
      </c>
      <c r="K21" s="71" t="s">
        <v>246</v>
      </c>
      <c r="L21" s="72">
        <v>7.2062416600355022</v>
      </c>
      <c r="N21" s="83">
        <v>16</v>
      </c>
      <c r="O21" s="71" t="s">
        <v>37</v>
      </c>
      <c r="P21" s="72">
        <v>6.8231445214979196</v>
      </c>
    </row>
    <row r="22" spans="1:16" ht="14.45" customHeight="1" x14ac:dyDescent="0.25">
      <c r="A22" s="86">
        <v>1</v>
      </c>
      <c r="B22" s="87" t="s">
        <v>30</v>
      </c>
      <c r="C22" s="86">
        <v>33</v>
      </c>
      <c r="D22" s="86">
        <v>137</v>
      </c>
      <c r="E22" s="86">
        <v>7.83</v>
      </c>
      <c r="F22" s="70">
        <f>C22*D22</f>
        <v>4521</v>
      </c>
      <c r="G22" s="70">
        <f>C22*D22*E22</f>
        <v>35399.43</v>
      </c>
      <c r="J22" s="70">
        <v>17</v>
      </c>
      <c r="K22" s="71" t="s">
        <v>949</v>
      </c>
      <c r="L22" s="72">
        <v>7.2040942369063261</v>
      </c>
      <c r="N22" s="83">
        <v>17</v>
      </c>
      <c r="O22" s="71" t="s">
        <v>44</v>
      </c>
      <c r="P22" s="72">
        <v>6.7585680272108837</v>
      </c>
    </row>
    <row r="23" spans="1:16" x14ac:dyDescent="0.25">
      <c r="A23" s="86">
        <v>2</v>
      </c>
      <c r="B23" s="87" t="s">
        <v>16</v>
      </c>
      <c r="C23" s="86">
        <v>5</v>
      </c>
      <c r="D23" s="86">
        <v>120</v>
      </c>
      <c r="E23" s="88">
        <v>6.61</v>
      </c>
      <c r="F23" s="70">
        <f>C23*D23</f>
        <v>600</v>
      </c>
      <c r="G23" s="70">
        <f>C23*D23*E23</f>
        <v>3966</v>
      </c>
      <c r="J23" s="70">
        <v>18</v>
      </c>
      <c r="K23" s="71" t="s">
        <v>262</v>
      </c>
      <c r="L23" s="72">
        <v>7.2014938596983127</v>
      </c>
      <c r="N23" s="83">
        <v>18</v>
      </c>
      <c r="O23" s="71" t="s">
        <v>15</v>
      </c>
      <c r="P23" s="72">
        <v>6.7331711338462847</v>
      </c>
    </row>
    <row r="24" spans="1:16" x14ac:dyDescent="0.25">
      <c r="A24" s="86">
        <v>3</v>
      </c>
      <c r="B24" s="87" t="s">
        <v>17</v>
      </c>
      <c r="C24" s="86">
        <v>12</v>
      </c>
      <c r="D24" s="86">
        <v>146</v>
      </c>
      <c r="E24" s="86">
        <v>6.75</v>
      </c>
      <c r="F24" s="70">
        <f t="shared" ref="F24" si="2">C24*D24</f>
        <v>1752</v>
      </c>
      <c r="G24" s="70">
        <f t="shared" ref="G24" si="3">C24*D24*E24</f>
        <v>11826</v>
      </c>
      <c r="J24" s="70">
        <v>19</v>
      </c>
      <c r="K24" s="71" t="s">
        <v>263</v>
      </c>
      <c r="L24" s="72">
        <v>7.1690462056609432</v>
      </c>
      <c r="N24" s="83">
        <v>19</v>
      </c>
      <c r="O24" s="71" t="s">
        <v>49</v>
      </c>
      <c r="P24" s="72">
        <v>6.7330281488093338</v>
      </c>
    </row>
    <row r="25" spans="1:16" x14ac:dyDescent="0.25">
      <c r="A25" s="86">
        <v>4</v>
      </c>
      <c r="B25" s="87" t="s">
        <v>19</v>
      </c>
      <c r="C25" s="86">
        <v>16</v>
      </c>
      <c r="D25" s="86">
        <v>190</v>
      </c>
      <c r="E25" s="88">
        <v>6.46</v>
      </c>
      <c r="F25" s="70">
        <f>C25*D25</f>
        <v>3040</v>
      </c>
      <c r="G25" s="70">
        <f>C25*D25*E25</f>
        <v>19638.400000000001</v>
      </c>
      <c r="J25" s="70">
        <v>20</v>
      </c>
      <c r="K25" s="71" t="s">
        <v>249</v>
      </c>
      <c r="L25" s="72">
        <v>7.1313006551253411</v>
      </c>
      <c r="N25" s="83">
        <v>20</v>
      </c>
      <c r="O25" s="71" t="s">
        <v>29</v>
      </c>
      <c r="P25" s="72">
        <v>6.732377852007021</v>
      </c>
    </row>
    <row r="26" spans="1:16" x14ac:dyDescent="0.25">
      <c r="A26" s="86">
        <v>5</v>
      </c>
      <c r="B26" s="87" t="s">
        <v>22</v>
      </c>
      <c r="C26" s="86">
        <v>18</v>
      </c>
      <c r="D26" s="86">
        <v>297</v>
      </c>
      <c r="E26" s="88">
        <v>6.31</v>
      </c>
      <c r="F26" s="70">
        <f>C26*D26</f>
        <v>5346</v>
      </c>
      <c r="G26" s="70">
        <f>C26*D26*E26</f>
        <v>33733.259999999995</v>
      </c>
      <c r="J26" s="70">
        <v>21</v>
      </c>
      <c r="K26" s="71" t="s">
        <v>35</v>
      </c>
      <c r="L26" s="72">
        <v>7.121496123435942</v>
      </c>
      <c r="N26" s="83">
        <v>21</v>
      </c>
      <c r="O26" s="71" t="s">
        <v>247</v>
      </c>
      <c r="P26" s="72">
        <v>6.7171250138412129</v>
      </c>
    </row>
    <row r="27" spans="1:16" x14ac:dyDescent="0.25">
      <c r="A27" s="86">
        <v>6</v>
      </c>
      <c r="B27" s="87" t="s">
        <v>25</v>
      </c>
      <c r="C27" s="86">
        <v>40</v>
      </c>
      <c r="D27" s="86">
        <v>169</v>
      </c>
      <c r="E27" s="86">
        <v>7.62</v>
      </c>
      <c r="F27" s="70">
        <f>C27*D27</f>
        <v>6760</v>
      </c>
      <c r="G27" s="70">
        <f>C27*D27*E27</f>
        <v>51511.199999999997</v>
      </c>
      <c r="J27" s="70">
        <v>22</v>
      </c>
      <c r="K27" s="71" t="s">
        <v>251</v>
      </c>
      <c r="L27" s="72">
        <v>7.1090002247247126</v>
      </c>
      <c r="N27" s="83">
        <v>22</v>
      </c>
      <c r="O27" s="71" t="s">
        <v>265</v>
      </c>
      <c r="P27" s="72">
        <v>6.6626468235134588</v>
      </c>
    </row>
    <row r="28" spans="1:16" x14ac:dyDescent="0.25">
      <c r="A28" s="86">
        <v>7</v>
      </c>
      <c r="B28" s="87" t="s">
        <v>36</v>
      </c>
      <c r="C28" s="86">
        <v>6</v>
      </c>
      <c r="D28" s="86">
        <v>300</v>
      </c>
      <c r="E28" s="86">
        <v>6.09</v>
      </c>
      <c r="F28" s="70">
        <f t="shared" ref="F28:F31" si="4">C28*D28</f>
        <v>1800</v>
      </c>
      <c r="G28" s="70">
        <f t="shared" ref="G28:G31" si="5">C28*D28*E28</f>
        <v>10962</v>
      </c>
      <c r="J28" s="70">
        <v>23</v>
      </c>
      <c r="K28" s="71" t="s">
        <v>616</v>
      </c>
      <c r="L28" s="72">
        <v>7.0583901396877566</v>
      </c>
      <c r="N28" s="83">
        <v>23</v>
      </c>
      <c r="O28" s="71" t="s">
        <v>252</v>
      </c>
      <c r="P28" s="72">
        <v>6.65540221929745</v>
      </c>
    </row>
    <row r="29" spans="1:16" x14ac:dyDescent="0.25">
      <c r="A29" s="86">
        <v>8</v>
      </c>
      <c r="B29" s="87" t="s">
        <v>28</v>
      </c>
      <c r="C29" s="86">
        <v>19</v>
      </c>
      <c r="D29" s="86">
        <v>400</v>
      </c>
      <c r="E29" s="86">
        <v>6.41</v>
      </c>
      <c r="F29" s="70">
        <f t="shared" si="4"/>
        <v>7600</v>
      </c>
      <c r="G29" s="70">
        <f t="shared" si="5"/>
        <v>48716</v>
      </c>
      <c r="J29" s="70">
        <v>24</v>
      </c>
      <c r="K29" s="71" t="s">
        <v>245</v>
      </c>
      <c r="L29" s="72">
        <v>7.0581497205122758</v>
      </c>
      <c r="N29" s="83">
        <v>24</v>
      </c>
      <c r="O29" s="71" t="s">
        <v>258</v>
      </c>
      <c r="P29" s="72">
        <v>6.6475318587450953</v>
      </c>
    </row>
    <row r="30" spans="1:16" ht="14.45" customHeight="1" x14ac:dyDescent="0.25">
      <c r="A30" s="86">
        <v>9</v>
      </c>
      <c r="B30" s="87" t="s">
        <v>10</v>
      </c>
      <c r="C30" s="86">
        <v>8</v>
      </c>
      <c r="D30" s="86">
        <v>255</v>
      </c>
      <c r="E30" s="86">
        <v>7.76</v>
      </c>
      <c r="F30" s="70">
        <f t="shared" si="4"/>
        <v>2040</v>
      </c>
      <c r="G30" s="70">
        <f t="shared" si="5"/>
        <v>15830.4</v>
      </c>
      <c r="J30" s="70">
        <v>25</v>
      </c>
      <c r="K30" s="71" t="s">
        <v>806</v>
      </c>
      <c r="L30" s="72">
        <v>7.0416555231189388</v>
      </c>
      <c r="N30" s="83">
        <v>25</v>
      </c>
      <c r="O30" s="71" t="s">
        <v>248</v>
      </c>
      <c r="P30" s="72">
        <v>6.6464935790061412</v>
      </c>
    </row>
    <row r="31" spans="1:16" x14ac:dyDescent="0.25">
      <c r="A31" s="89">
        <v>10</v>
      </c>
      <c r="B31" s="90" t="s">
        <v>11</v>
      </c>
      <c r="C31" s="89">
        <v>30</v>
      </c>
      <c r="D31" s="89">
        <v>298</v>
      </c>
      <c r="E31" s="89">
        <v>7.57</v>
      </c>
      <c r="F31" s="74">
        <f t="shared" si="4"/>
        <v>8940</v>
      </c>
      <c r="G31" s="74">
        <f t="shared" si="5"/>
        <v>67675.8</v>
      </c>
      <c r="J31" s="70">
        <v>26</v>
      </c>
      <c r="K31" s="71" t="s">
        <v>257</v>
      </c>
      <c r="L31" s="72">
        <v>6.9981513745898853</v>
      </c>
      <c r="N31" s="83">
        <v>26</v>
      </c>
      <c r="O31" s="71" t="s">
        <v>261</v>
      </c>
      <c r="P31" s="72">
        <v>6.6138543143370194</v>
      </c>
    </row>
    <row r="32" spans="1:16" x14ac:dyDescent="0.25">
      <c r="A32" s="86"/>
      <c r="B32" s="91" t="s">
        <v>12</v>
      </c>
      <c r="C32" s="70">
        <f>SUM(C22:C31)</f>
        <v>187</v>
      </c>
      <c r="E32" s="91" t="s">
        <v>13</v>
      </c>
      <c r="F32" s="70">
        <f>SUM(F22:F31)</f>
        <v>42399</v>
      </c>
      <c r="G32" s="93">
        <f>SUM(G22:G31)</f>
        <v>299258.49</v>
      </c>
      <c r="J32" s="70">
        <v>27</v>
      </c>
      <c r="K32" s="71" t="s">
        <v>250</v>
      </c>
      <c r="L32" s="72">
        <v>6.9975875878578426</v>
      </c>
      <c r="N32" s="83">
        <v>27</v>
      </c>
      <c r="O32" s="71" t="s">
        <v>52</v>
      </c>
      <c r="P32" s="73">
        <v>6.5456763860606832</v>
      </c>
    </row>
    <row r="33" spans="1:16" x14ac:dyDescent="0.25">
      <c r="A33" s="86"/>
      <c r="E33" s="128" t="s">
        <v>14</v>
      </c>
      <c r="F33" s="128"/>
      <c r="G33" s="94">
        <f>G32/F32</f>
        <v>7.0581497205122758</v>
      </c>
      <c r="J33" s="70">
        <v>28</v>
      </c>
      <c r="K33" s="71" t="s">
        <v>267</v>
      </c>
      <c r="L33" s="72">
        <v>6.9945495922624694</v>
      </c>
      <c r="N33" s="83">
        <v>28</v>
      </c>
      <c r="O33" s="71" t="s">
        <v>685</v>
      </c>
      <c r="P33" s="72">
        <v>6.5336326543134131</v>
      </c>
    </row>
    <row r="34" spans="1:16" x14ac:dyDescent="0.25">
      <c r="J34" s="70">
        <v>29</v>
      </c>
      <c r="K34" s="71" t="s">
        <v>37</v>
      </c>
      <c r="L34" s="72">
        <v>6.8231445214979196</v>
      </c>
      <c r="N34" s="83">
        <v>29</v>
      </c>
      <c r="O34" s="71" t="s">
        <v>266</v>
      </c>
      <c r="P34" s="72">
        <v>6.4693429935687279</v>
      </c>
    </row>
    <row r="35" spans="1:16" x14ac:dyDescent="0.25">
      <c r="A35" s="129" t="s">
        <v>15</v>
      </c>
      <c r="B35" s="129"/>
      <c r="C35" s="129"/>
      <c r="D35" s="129"/>
      <c r="E35" s="129"/>
      <c r="F35" s="129"/>
      <c r="G35" s="129"/>
      <c r="J35" s="70">
        <v>30</v>
      </c>
      <c r="K35" s="71" t="s">
        <v>44</v>
      </c>
      <c r="L35" s="72">
        <v>6.7585680272108837</v>
      </c>
      <c r="N35" s="83">
        <v>30</v>
      </c>
      <c r="O35" s="71" t="s">
        <v>255</v>
      </c>
      <c r="P35" s="72">
        <v>6.4320057924574803</v>
      </c>
    </row>
    <row r="36" spans="1:16" x14ac:dyDescent="0.25">
      <c r="A36" s="151" t="s">
        <v>0</v>
      </c>
      <c r="B36" s="133" t="s">
        <v>1</v>
      </c>
      <c r="C36" s="130" t="s">
        <v>1177</v>
      </c>
      <c r="D36" s="130" t="s">
        <v>1178</v>
      </c>
      <c r="E36" s="130" t="s">
        <v>1179</v>
      </c>
      <c r="F36" s="136" t="s">
        <v>5</v>
      </c>
      <c r="G36" s="136" t="s">
        <v>6</v>
      </c>
      <c r="J36" s="70">
        <v>31</v>
      </c>
      <c r="K36" s="71" t="s">
        <v>15</v>
      </c>
      <c r="L36" s="72">
        <v>6.7331711338462847</v>
      </c>
      <c r="N36" s="83">
        <v>31</v>
      </c>
      <c r="O36" s="71" t="s">
        <v>38</v>
      </c>
      <c r="P36" s="72">
        <v>6.3590980814345857</v>
      </c>
    </row>
    <row r="37" spans="1:16" x14ac:dyDescent="0.25">
      <c r="A37" s="151"/>
      <c r="B37" s="134"/>
      <c r="C37" s="131"/>
      <c r="D37" s="131"/>
      <c r="E37" s="131"/>
      <c r="F37" s="129"/>
      <c r="G37" s="129"/>
      <c r="J37" s="70">
        <v>32</v>
      </c>
      <c r="K37" s="71" t="s">
        <v>49</v>
      </c>
      <c r="L37" s="72">
        <v>6.7330281488093338</v>
      </c>
      <c r="N37" s="83">
        <v>32</v>
      </c>
      <c r="O37" s="71" t="s">
        <v>259</v>
      </c>
      <c r="P37" s="72">
        <v>6.3545358013229674</v>
      </c>
    </row>
    <row r="38" spans="1:16" x14ac:dyDescent="0.25">
      <c r="A38" s="151"/>
      <c r="B38" s="135"/>
      <c r="C38" s="132"/>
      <c r="D38" s="132"/>
      <c r="E38" s="132"/>
      <c r="F38" s="139"/>
      <c r="G38" s="139"/>
      <c r="J38" s="70">
        <v>33</v>
      </c>
      <c r="K38" s="71" t="s">
        <v>29</v>
      </c>
      <c r="L38" s="72">
        <v>6.732377852007021</v>
      </c>
      <c r="N38" s="83">
        <v>33</v>
      </c>
      <c r="O38" s="71" t="s">
        <v>674</v>
      </c>
      <c r="P38" s="72">
        <v>6.3343230420620307</v>
      </c>
    </row>
    <row r="39" spans="1:16" x14ac:dyDescent="0.25">
      <c r="A39" s="86">
        <v>1</v>
      </c>
      <c r="B39" s="87" t="s">
        <v>16</v>
      </c>
      <c r="C39" s="86">
        <v>32</v>
      </c>
      <c r="D39" s="86">
        <v>128</v>
      </c>
      <c r="E39" s="86">
        <v>7.1</v>
      </c>
      <c r="F39" s="70">
        <f>C39*D39</f>
        <v>4096</v>
      </c>
      <c r="G39" s="70">
        <f>C39*D39*E39</f>
        <v>29081.599999999999</v>
      </c>
      <c r="J39" s="70">
        <v>34</v>
      </c>
      <c r="K39" s="71" t="s">
        <v>247</v>
      </c>
      <c r="L39" s="72">
        <v>6.7171250138412129</v>
      </c>
      <c r="N39" s="83">
        <v>34</v>
      </c>
      <c r="O39" s="71" t="s">
        <v>804</v>
      </c>
      <c r="P39" s="72">
        <v>6.2266031158547088</v>
      </c>
    </row>
    <row r="40" spans="1:16" x14ac:dyDescent="0.25">
      <c r="A40" s="86">
        <v>2</v>
      </c>
      <c r="B40" s="87" t="s">
        <v>17</v>
      </c>
      <c r="C40" s="86">
        <v>38</v>
      </c>
      <c r="D40" s="86">
        <v>158</v>
      </c>
      <c r="E40" s="88">
        <v>7.17</v>
      </c>
      <c r="F40" s="70">
        <f>C40*D40</f>
        <v>6004</v>
      </c>
      <c r="G40" s="70">
        <f>C40*D40*E40</f>
        <v>43048.68</v>
      </c>
      <c r="J40" s="70">
        <v>35</v>
      </c>
      <c r="K40" s="71" t="s">
        <v>265</v>
      </c>
      <c r="L40" s="72">
        <v>6.6626468235134588</v>
      </c>
      <c r="N40" s="83">
        <v>35</v>
      </c>
      <c r="O40" s="71" t="s">
        <v>812</v>
      </c>
      <c r="P40" s="72">
        <v>6.2028893615313621</v>
      </c>
    </row>
    <row r="41" spans="1:16" x14ac:dyDescent="0.25">
      <c r="A41" s="86">
        <v>3</v>
      </c>
      <c r="B41" s="87" t="s">
        <v>18</v>
      </c>
      <c r="C41" s="86">
        <v>49</v>
      </c>
      <c r="D41" s="86">
        <v>158</v>
      </c>
      <c r="E41" s="86">
        <v>8.1999999999999993</v>
      </c>
      <c r="F41" s="70">
        <f t="shared" ref="F41" si="6">C41*D41</f>
        <v>7742</v>
      </c>
      <c r="G41" s="70">
        <f t="shared" ref="G41" si="7">C41*D41*E41</f>
        <v>63484.399999999994</v>
      </c>
      <c r="J41" s="70">
        <v>36</v>
      </c>
      <c r="K41" s="71" t="s">
        <v>252</v>
      </c>
      <c r="L41" s="72">
        <v>6.65540221929745</v>
      </c>
      <c r="N41" s="83">
        <v>36</v>
      </c>
      <c r="O41" s="71" t="s">
        <v>809</v>
      </c>
      <c r="P41" s="72">
        <v>6.0950453653101277</v>
      </c>
    </row>
    <row r="42" spans="1:16" x14ac:dyDescent="0.25">
      <c r="A42" s="86">
        <v>4</v>
      </c>
      <c r="B42" s="87" t="s">
        <v>19</v>
      </c>
      <c r="C42" s="86">
        <v>61</v>
      </c>
      <c r="D42" s="86">
        <v>185</v>
      </c>
      <c r="E42" s="86">
        <v>6.82</v>
      </c>
      <c r="F42" s="70">
        <f>C42*D42</f>
        <v>11285</v>
      </c>
      <c r="G42" s="70">
        <f>C42*D42*E42</f>
        <v>76963.7</v>
      </c>
      <c r="J42" s="70">
        <v>37</v>
      </c>
      <c r="K42" s="71" t="s">
        <v>258</v>
      </c>
      <c r="L42" s="72">
        <v>6.6475318587450953</v>
      </c>
      <c r="N42" s="85">
        <v>37</v>
      </c>
      <c r="O42" s="75" t="s">
        <v>254</v>
      </c>
      <c r="P42" s="76">
        <v>5.4717956482002901</v>
      </c>
    </row>
    <row r="43" spans="1:16" x14ac:dyDescent="0.25">
      <c r="A43" s="86">
        <v>5</v>
      </c>
      <c r="B43" s="87" t="s">
        <v>20</v>
      </c>
      <c r="C43" s="86">
        <v>30</v>
      </c>
      <c r="D43" s="86">
        <v>180</v>
      </c>
      <c r="E43" s="86">
        <v>7.08</v>
      </c>
      <c r="F43" s="70">
        <f t="shared" ref="F43:F54" si="8">C43*D43</f>
        <v>5400</v>
      </c>
      <c r="G43" s="70">
        <f t="shared" ref="G43:G54" si="9">C43*D43*E43</f>
        <v>38232</v>
      </c>
      <c r="J43" s="70">
        <v>38</v>
      </c>
      <c r="K43" s="71" t="s">
        <v>248</v>
      </c>
      <c r="L43" s="72">
        <v>6.6464935790061412</v>
      </c>
    </row>
    <row r="44" spans="1:16" x14ac:dyDescent="0.25">
      <c r="A44" s="86">
        <v>6</v>
      </c>
      <c r="B44" s="87" t="s">
        <v>21</v>
      </c>
      <c r="C44" s="86">
        <v>22</v>
      </c>
      <c r="D44" s="86">
        <v>237</v>
      </c>
      <c r="E44" s="86">
        <v>5.72</v>
      </c>
      <c r="F44" s="70">
        <f t="shared" si="8"/>
        <v>5214</v>
      </c>
      <c r="G44" s="70">
        <f t="shared" si="9"/>
        <v>29824.079999999998</v>
      </c>
      <c r="J44" s="70">
        <v>39</v>
      </c>
      <c r="K44" s="71" t="s">
        <v>261</v>
      </c>
      <c r="L44" s="72">
        <v>6.6138543143370194</v>
      </c>
    </row>
    <row r="45" spans="1:16" x14ac:dyDescent="0.25">
      <c r="A45" s="86">
        <v>7</v>
      </c>
      <c r="B45" s="87" t="s">
        <v>22</v>
      </c>
      <c r="C45" s="86">
        <v>28</v>
      </c>
      <c r="D45" s="86">
        <v>301</v>
      </c>
      <c r="E45" s="86">
        <v>6.35</v>
      </c>
      <c r="F45" s="70">
        <f t="shared" si="8"/>
        <v>8428</v>
      </c>
      <c r="G45" s="70">
        <f t="shared" si="9"/>
        <v>53517.799999999996</v>
      </c>
      <c r="J45" s="70">
        <v>40</v>
      </c>
      <c r="K45" s="71" t="s">
        <v>52</v>
      </c>
      <c r="L45" s="73">
        <v>6.5456763860606832</v>
      </c>
    </row>
    <row r="46" spans="1:16" x14ac:dyDescent="0.25">
      <c r="A46" s="86">
        <v>8</v>
      </c>
      <c r="B46" s="87" t="s">
        <v>23</v>
      </c>
      <c r="C46" s="86">
        <v>29</v>
      </c>
      <c r="D46" s="86">
        <v>312</v>
      </c>
      <c r="E46" s="86">
        <v>7.26</v>
      </c>
      <c r="F46" s="70">
        <f t="shared" si="8"/>
        <v>9048</v>
      </c>
      <c r="G46" s="70">
        <f t="shared" si="9"/>
        <v>65688.479999999996</v>
      </c>
      <c r="J46" s="70">
        <v>41</v>
      </c>
      <c r="K46" s="71" t="s">
        <v>685</v>
      </c>
      <c r="L46" s="72">
        <v>6.5336326543134131</v>
      </c>
    </row>
    <row r="47" spans="1:16" x14ac:dyDescent="0.25">
      <c r="A47" s="86">
        <v>9</v>
      </c>
      <c r="B47" s="87" t="s">
        <v>24</v>
      </c>
      <c r="C47" s="86">
        <v>18</v>
      </c>
      <c r="D47" s="86">
        <v>128</v>
      </c>
      <c r="E47" s="86">
        <v>6.59</v>
      </c>
      <c r="F47" s="70">
        <f t="shared" si="8"/>
        <v>2304</v>
      </c>
      <c r="G47" s="70">
        <f t="shared" si="9"/>
        <v>15183.36</v>
      </c>
      <c r="J47" s="70">
        <v>42</v>
      </c>
      <c r="K47" s="71" t="s">
        <v>266</v>
      </c>
      <c r="L47" s="72">
        <v>6.4693429935687279</v>
      </c>
    </row>
    <row r="48" spans="1:16" x14ac:dyDescent="0.25">
      <c r="A48" s="86">
        <v>10</v>
      </c>
      <c r="B48" s="87" t="s">
        <v>7</v>
      </c>
      <c r="C48" s="86">
        <v>88</v>
      </c>
      <c r="D48" s="86">
        <v>159</v>
      </c>
      <c r="E48" s="86">
        <v>6.71</v>
      </c>
      <c r="F48" s="70">
        <f t="shared" si="8"/>
        <v>13992</v>
      </c>
      <c r="G48" s="70">
        <f t="shared" si="9"/>
        <v>93886.319999999992</v>
      </c>
      <c r="J48" s="70">
        <v>43</v>
      </c>
      <c r="K48" s="71" t="s">
        <v>255</v>
      </c>
      <c r="L48" s="72">
        <v>6.4320057924574803</v>
      </c>
    </row>
    <row r="49" spans="1:12" x14ac:dyDescent="0.25">
      <c r="A49" s="86">
        <v>11</v>
      </c>
      <c r="B49" s="87" t="s">
        <v>25</v>
      </c>
      <c r="C49" s="86">
        <v>16</v>
      </c>
      <c r="D49" s="86">
        <v>176</v>
      </c>
      <c r="E49" s="86">
        <v>7.66</v>
      </c>
      <c r="F49" s="70">
        <f t="shared" si="8"/>
        <v>2816</v>
      </c>
      <c r="G49" s="70">
        <f t="shared" si="9"/>
        <v>21570.560000000001</v>
      </c>
      <c r="J49" s="70">
        <v>44</v>
      </c>
      <c r="K49" s="71" t="s">
        <v>38</v>
      </c>
      <c r="L49" s="72">
        <v>6.3590980814345857</v>
      </c>
    </row>
    <row r="50" spans="1:12" x14ac:dyDescent="0.25">
      <c r="A50" s="86">
        <v>12</v>
      </c>
      <c r="B50" s="87" t="s">
        <v>26</v>
      </c>
      <c r="C50" s="86">
        <v>3</v>
      </c>
      <c r="D50" s="86">
        <v>344</v>
      </c>
      <c r="E50" s="86">
        <v>4.04</v>
      </c>
      <c r="F50" s="70">
        <f t="shared" si="8"/>
        <v>1032</v>
      </c>
      <c r="G50" s="70">
        <f t="shared" si="9"/>
        <v>4169.28</v>
      </c>
      <c r="J50" s="70">
        <v>45</v>
      </c>
      <c r="K50" s="71" t="s">
        <v>259</v>
      </c>
      <c r="L50" s="72">
        <v>6.3545358013229674</v>
      </c>
    </row>
    <row r="51" spans="1:12" x14ac:dyDescent="0.25">
      <c r="A51" s="86">
        <v>13</v>
      </c>
      <c r="B51" s="87" t="s">
        <v>27</v>
      </c>
      <c r="C51" s="70">
        <v>7</v>
      </c>
      <c r="D51" s="70">
        <v>365</v>
      </c>
      <c r="E51" s="97">
        <v>5.38</v>
      </c>
      <c r="F51" s="70">
        <f>C51*D51</f>
        <v>2555</v>
      </c>
      <c r="G51" s="70">
        <f>C51*D51*E51</f>
        <v>13745.9</v>
      </c>
      <c r="J51" s="70">
        <v>46</v>
      </c>
      <c r="K51" s="71" t="s">
        <v>674</v>
      </c>
      <c r="L51" s="72">
        <v>6.3343230420620307</v>
      </c>
    </row>
    <row r="52" spans="1:12" x14ac:dyDescent="0.25">
      <c r="A52" s="86">
        <v>14</v>
      </c>
      <c r="B52" s="87" t="s">
        <v>28</v>
      </c>
      <c r="C52" s="70">
        <v>28</v>
      </c>
      <c r="D52" s="70">
        <v>311</v>
      </c>
      <c r="E52" s="70">
        <v>5.6</v>
      </c>
      <c r="F52" s="70">
        <f>C52*D52</f>
        <v>8708</v>
      </c>
      <c r="G52" s="70">
        <f>C52*D52*E52</f>
        <v>48764.799999999996</v>
      </c>
      <c r="J52" s="70">
        <v>47</v>
      </c>
      <c r="K52" s="71" t="s">
        <v>804</v>
      </c>
      <c r="L52" s="72">
        <v>6.2266031158547088</v>
      </c>
    </row>
    <row r="53" spans="1:12" x14ac:dyDescent="0.25">
      <c r="A53" s="86">
        <v>15</v>
      </c>
      <c r="B53" s="98" t="s">
        <v>11</v>
      </c>
      <c r="C53" s="70">
        <v>14</v>
      </c>
      <c r="D53" s="70">
        <v>293</v>
      </c>
      <c r="E53" s="70">
        <v>6.83</v>
      </c>
      <c r="F53" s="70">
        <f t="shared" si="8"/>
        <v>4102</v>
      </c>
      <c r="G53" s="70">
        <f t="shared" si="9"/>
        <v>28016.66</v>
      </c>
      <c r="J53" s="70">
        <v>48</v>
      </c>
      <c r="K53" s="71" t="s">
        <v>812</v>
      </c>
      <c r="L53" s="72">
        <v>6.2028893615313621</v>
      </c>
    </row>
    <row r="54" spans="1:12" x14ac:dyDescent="0.25">
      <c r="A54" s="89">
        <v>16</v>
      </c>
      <c r="B54" s="99" t="s">
        <v>411</v>
      </c>
      <c r="C54" s="74">
        <v>21</v>
      </c>
      <c r="D54" s="74">
        <v>90</v>
      </c>
      <c r="E54" s="100">
        <v>6.29</v>
      </c>
      <c r="F54" s="74">
        <f t="shared" si="8"/>
        <v>1890</v>
      </c>
      <c r="G54" s="74">
        <f t="shared" si="9"/>
        <v>11888.1</v>
      </c>
      <c r="J54" s="70">
        <v>49</v>
      </c>
      <c r="K54" s="71" t="s">
        <v>809</v>
      </c>
      <c r="L54" s="72">
        <v>6.0950453653101277</v>
      </c>
    </row>
    <row r="55" spans="1:12" x14ac:dyDescent="0.25">
      <c r="A55" s="86"/>
      <c r="B55" s="91" t="s">
        <v>12</v>
      </c>
      <c r="C55" s="70">
        <f>SUM(C39:C54)</f>
        <v>484</v>
      </c>
      <c r="E55" s="91" t="s">
        <v>13</v>
      </c>
      <c r="F55" s="70">
        <f>SUM(F39:F54)</f>
        <v>94616</v>
      </c>
      <c r="G55" s="93">
        <f>SUM(G39:G54)</f>
        <v>637065.72000000009</v>
      </c>
      <c r="J55" s="74">
        <v>50</v>
      </c>
      <c r="K55" s="75" t="s">
        <v>254</v>
      </c>
      <c r="L55" s="76">
        <v>5.4717956482002901</v>
      </c>
    </row>
    <row r="56" spans="1:12" x14ac:dyDescent="0.25">
      <c r="A56" s="86"/>
      <c r="E56" s="128" t="s">
        <v>14</v>
      </c>
      <c r="F56" s="128"/>
      <c r="G56" s="94">
        <f>G55/F55</f>
        <v>6.7331711338462847</v>
      </c>
    </row>
    <row r="57" spans="1:12" x14ac:dyDescent="0.25">
      <c r="A57" s="86"/>
      <c r="E57" s="95"/>
      <c r="F57" s="95"/>
      <c r="G57" s="96"/>
    </row>
    <row r="58" spans="1:12" x14ac:dyDescent="0.25">
      <c r="A58" s="129" t="s">
        <v>29</v>
      </c>
      <c r="B58" s="129"/>
      <c r="C58" s="129"/>
      <c r="D58" s="129"/>
      <c r="E58" s="129"/>
      <c r="F58" s="129"/>
      <c r="G58" s="129"/>
    </row>
    <row r="59" spans="1:12" x14ac:dyDescent="0.25">
      <c r="A59" s="130" t="s">
        <v>0</v>
      </c>
      <c r="B59" s="133" t="s">
        <v>1</v>
      </c>
      <c r="C59" s="130" t="s">
        <v>1177</v>
      </c>
      <c r="D59" s="130" t="s">
        <v>1178</v>
      </c>
      <c r="E59" s="130" t="s">
        <v>1179</v>
      </c>
      <c r="F59" s="136" t="s">
        <v>5</v>
      </c>
      <c r="G59" s="136" t="s">
        <v>6</v>
      </c>
    </row>
    <row r="60" spans="1:12" x14ac:dyDescent="0.25">
      <c r="A60" s="131"/>
      <c r="B60" s="134"/>
      <c r="C60" s="131"/>
      <c r="D60" s="131"/>
      <c r="E60" s="131"/>
      <c r="F60" s="129"/>
      <c r="G60" s="129"/>
    </row>
    <row r="61" spans="1:12" x14ac:dyDescent="0.25">
      <c r="A61" s="132"/>
      <c r="B61" s="135"/>
      <c r="C61" s="132"/>
      <c r="D61" s="132"/>
      <c r="E61" s="132"/>
      <c r="F61" s="139"/>
      <c r="G61" s="139"/>
    </row>
    <row r="62" spans="1:12" x14ac:dyDescent="0.25">
      <c r="A62" s="86">
        <v>1</v>
      </c>
      <c r="B62" s="87" t="s">
        <v>30</v>
      </c>
      <c r="C62" s="86">
        <v>32</v>
      </c>
      <c r="D62" s="86">
        <v>148</v>
      </c>
      <c r="E62" s="86">
        <v>7.99</v>
      </c>
      <c r="F62" s="70">
        <f>C62*D62</f>
        <v>4736</v>
      </c>
      <c r="G62" s="70">
        <f>C62*D62*E62</f>
        <v>37840.639999999999</v>
      </c>
    </row>
    <row r="63" spans="1:12" x14ac:dyDescent="0.25">
      <c r="A63" s="86">
        <v>2</v>
      </c>
      <c r="B63" s="87" t="s">
        <v>31</v>
      </c>
      <c r="C63" s="86">
        <v>6</v>
      </c>
      <c r="D63" s="86">
        <v>118</v>
      </c>
      <c r="E63" s="86">
        <v>6.95</v>
      </c>
      <c r="F63" s="70">
        <f t="shared" ref="F63:F72" si="10">C63*D63</f>
        <v>708</v>
      </c>
      <c r="G63" s="70">
        <f t="shared" ref="G63:G72" si="11">C63*D63*E63</f>
        <v>4920.6000000000004</v>
      </c>
    </row>
    <row r="64" spans="1:12" x14ac:dyDescent="0.25">
      <c r="A64" s="86">
        <v>3</v>
      </c>
      <c r="B64" s="87" t="s">
        <v>16</v>
      </c>
      <c r="C64" s="86">
        <v>14</v>
      </c>
      <c r="D64" s="86">
        <v>143</v>
      </c>
      <c r="E64" s="86">
        <v>7.27</v>
      </c>
      <c r="F64" s="70">
        <f t="shared" si="10"/>
        <v>2002</v>
      </c>
      <c r="G64" s="70">
        <f t="shared" si="11"/>
        <v>14554.539999999999</v>
      </c>
    </row>
    <row r="65" spans="1:7" x14ac:dyDescent="0.25">
      <c r="A65" s="86">
        <v>4</v>
      </c>
      <c r="B65" s="87" t="s">
        <v>17</v>
      </c>
      <c r="C65" s="86">
        <v>37</v>
      </c>
      <c r="D65" s="86">
        <v>174</v>
      </c>
      <c r="E65" s="88">
        <v>7.19</v>
      </c>
      <c r="F65" s="70">
        <f t="shared" si="10"/>
        <v>6438</v>
      </c>
      <c r="G65" s="70">
        <f t="shared" si="11"/>
        <v>46289.22</v>
      </c>
    </row>
    <row r="66" spans="1:7" x14ac:dyDescent="0.25">
      <c r="A66" s="86">
        <v>5</v>
      </c>
      <c r="B66" s="87" t="s">
        <v>32</v>
      </c>
      <c r="C66" s="86">
        <v>4</v>
      </c>
      <c r="D66" s="86">
        <v>212</v>
      </c>
      <c r="E66" s="101">
        <v>7.14</v>
      </c>
      <c r="F66" s="70">
        <f t="shared" si="10"/>
        <v>848</v>
      </c>
      <c r="G66" s="70">
        <f t="shared" si="11"/>
        <v>6054.7199999999993</v>
      </c>
    </row>
    <row r="67" spans="1:7" x14ac:dyDescent="0.25">
      <c r="A67" s="86">
        <v>6</v>
      </c>
      <c r="B67" s="87" t="s">
        <v>33</v>
      </c>
      <c r="C67" s="86">
        <v>11</v>
      </c>
      <c r="D67" s="86">
        <v>212</v>
      </c>
      <c r="E67" s="86">
        <v>7.17</v>
      </c>
      <c r="F67" s="70">
        <f t="shared" si="10"/>
        <v>2332</v>
      </c>
      <c r="G67" s="70">
        <f t="shared" si="11"/>
        <v>16720.439999999999</v>
      </c>
    </row>
    <row r="68" spans="1:7" x14ac:dyDescent="0.25">
      <c r="A68" s="86">
        <v>7</v>
      </c>
      <c r="B68" s="87" t="s">
        <v>21</v>
      </c>
      <c r="C68" s="86">
        <v>15</v>
      </c>
      <c r="D68" s="86">
        <v>224</v>
      </c>
      <c r="E68" s="86">
        <v>5.3</v>
      </c>
      <c r="F68" s="70">
        <f t="shared" si="10"/>
        <v>3360</v>
      </c>
      <c r="G68" s="70">
        <f t="shared" si="11"/>
        <v>17808</v>
      </c>
    </row>
    <row r="69" spans="1:7" x14ac:dyDescent="0.25">
      <c r="A69" s="86">
        <v>8</v>
      </c>
      <c r="B69" s="87" t="s">
        <v>23</v>
      </c>
      <c r="C69" s="86">
        <v>24</v>
      </c>
      <c r="D69" s="86">
        <v>324</v>
      </c>
      <c r="E69" s="86">
        <v>7.36</v>
      </c>
      <c r="F69" s="70">
        <f t="shared" si="10"/>
        <v>7776</v>
      </c>
      <c r="G69" s="70">
        <f t="shared" si="11"/>
        <v>57231.360000000001</v>
      </c>
    </row>
    <row r="70" spans="1:7" x14ac:dyDescent="0.25">
      <c r="A70" s="86">
        <v>9</v>
      </c>
      <c r="B70" s="87" t="s">
        <v>51</v>
      </c>
      <c r="C70" s="70">
        <v>18</v>
      </c>
      <c r="D70" s="70">
        <v>312</v>
      </c>
      <c r="E70" s="70">
        <v>5.69</v>
      </c>
      <c r="F70" s="70">
        <f t="shared" si="10"/>
        <v>5616</v>
      </c>
      <c r="G70" s="70">
        <f t="shared" si="11"/>
        <v>31955.040000000001</v>
      </c>
    </row>
    <row r="71" spans="1:7" x14ac:dyDescent="0.25">
      <c r="A71" s="86">
        <v>10</v>
      </c>
      <c r="B71" s="87" t="s">
        <v>28</v>
      </c>
      <c r="C71" s="70">
        <v>43</v>
      </c>
      <c r="D71" s="70">
        <v>381</v>
      </c>
      <c r="E71" s="70">
        <v>6.27</v>
      </c>
      <c r="F71" s="70">
        <f t="shared" si="10"/>
        <v>16383</v>
      </c>
      <c r="G71" s="70">
        <f t="shared" si="11"/>
        <v>102721.40999999999</v>
      </c>
    </row>
    <row r="72" spans="1:7" x14ac:dyDescent="0.25">
      <c r="A72" s="89">
        <v>12</v>
      </c>
      <c r="B72" s="99" t="s">
        <v>11</v>
      </c>
      <c r="C72" s="74">
        <v>10</v>
      </c>
      <c r="D72" s="74">
        <v>279</v>
      </c>
      <c r="E72" s="74">
        <v>7.4</v>
      </c>
      <c r="F72" s="74">
        <f t="shared" si="10"/>
        <v>2790</v>
      </c>
      <c r="G72" s="74">
        <f t="shared" si="11"/>
        <v>20646</v>
      </c>
    </row>
    <row r="73" spans="1:7" x14ac:dyDescent="0.25">
      <c r="A73" s="86"/>
      <c r="B73" s="91" t="s">
        <v>12</v>
      </c>
      <c r="C73" s="70">
        <f>SUM(C62:C72)</f>
        <v>214</v>
      </c>
      <c r="E73" s="91" t="s">
        <v>13</v>
      </c>
      <c r="F73" s="70">
        <f>SUM(F62:F72)</f>
        <v>52989</v>
      </c>
      <c r="G73" s="93">
        <f>SUM(G62:G72)</f>
        <v>356741.97000000003</v>
      </c>
    </row>
    <row r="74" spans="1:7" x14ac:dyDescent="0.25">
      <c r="A74" s="86"/>
      <c r="E74" s="128" t="s">
        <v>14</v>
      </c>
      <c r="F74" s="128"/>
      <c r="G74" s="94">
        <f>G73/F73</f>
        <v>6.732377852007021</v>
      </c>
    </row>
    <row r="75" spans="1:7" x14ac:dyDescent="0.25">
      <c r="A75" s="86"/>
      <c r="E75" s="95"/>
      <c r="F75" s="95"/>
      <c r="G75" s="96"/>
    </row>
    <row r="76" spans="1:7" x14ac:dyDescent="0.25">
      <c r="A76" s="129" t="s">
        <v>35</v>
      </c>
      <c r="B76" s="129"/>
      <c r="C76" s="129"/>
      <c r="D76" s="129"/>
      <c r="E76" s="129"/>
      <c r="F76" s="129"/>
      <c r="G76" s="129"/>
    </row>
    <row r="77" spans="1:7" x14ac:dyDescent="0.25">
      <c r="A77" s="130" t="s">
        <v>0</v>
      </c>
      <c r="B77" s="133" t="s">
        <v>1</v>
      </c>
      <c r="C77" s="130" t="s">
        <v>1177</v>
      </c>
      <c r="D77" s="130" t="s">
        <v>1178</v>
      </c>
      <c r="E77" s="130" t="s">
        <v>1179</v>
      </c>
      <c r="F77" s="136" t="s">
        <v>5</v>
      </c>
      <c r="G77" s="136" t="s">
        <v>6</v>
      </c>
    </row>
    <row r="78" spans="1:7" x14ac:dyDescent="0.25">
      <c r="A78" s="131"/>
      <c r="B78" s="134"/>
      <c r="C78" s="131"/>
      <c r="D78" s="131"/>
      <c r="E78" s="131"/>
      <c r="F78" s="129"/>
      <c r="G78" s="129"/>
    </row>
    <row r="79" spans="1:7" x14ac:dyDescent="0.25">
      <c r="A79" s="132"/>
      <c r="B79" s="135"/>
      <c r="C79" s="132"/>
      <c r="D79" s="132"/>
      <c r="E79" s="132"/>
      <c r="F79" s="139"/>
      <c r="G79" s="139"/>
    </row>
    <row r="80" spans="1:7" x14ac:dyDescent="0.25">
      <c r="A80" s="86">
        <v>1</v>
      </c>
      <c r="B80" s="87" t="s">
        <v>16</v>
      </c>
      <c r="C80" s="86">
        <v>18</v>
      </c>
      <c r="D80" s="86">
        <v>122</v>
      </c>
      <c r="E80" s="86">
        <v>7.09</v>
      </c>
      <c r="F80" s="70">
        <f>C80*D80</f>
        <v>2196</v>
      </c>
      <c r="G80" s="70">
        <f t="shared" ref="G80:G87" si="12">C80*D80*E80</f>
        <v>15569.64</v>
      </c>
    </row>
    <row r="81" spans="1:7" x14ac:dyDescent="0.25">
      <c r="A81" s="86">
        <v>2</v>
      </c>
      <c r="B81" s="87" t="s">
        <v>17</v>
      </c>
      <c r="C81" s="86">
        <v>9</v>
      </c>
      <c r="D81" s="86">
        <v>168</v>
      </c>
      <c r="E81" s="86">
        <v>7.31</v>
      </c>
      <c r="F81" s="70">
        <f>C81*D81</f>
        <v>1512</v>
      </c>
      <c r="G81" s="70">
        <f t="shared" si="12"/>
        <v>11052.72</v>
      </c>
    </row>
    <row r="82" spans="1:7" x14ac:dyDescent="0.25">
      <c r="A82" s="86">
        <v>3</v>
      </c>
      <c r="B82" s="87" t="s">
        <v>18</v>
      </c>
      <c r="C82" s="86">
        <v>33</v>
      </c>
      <c r="D82" s="86">
        <v>162</v>
      </c>
      <c r="E82" s="86">
        <v>8.4</v>
      </c>
      <c r="F82" s="70">
        <f>C82*D82</f>
        <v>5346</v>
      </c>
      <c r="G82" s="70">
        <f t="shared" si="12"/>
        <v>44906.400000000001</v>
      </c>
    </row>
    <row r="83" spans="1:7" x14ac:dyDescent="0.25">
      <c r="A83" s="86">
        <v>4</v>
      </c>
      <c r="B83" s="87" t="s">
        <v>19</v>
      </c>
      <c r="C83" s="86">
        <v>13</v>
      </c>
      <c r="D83" s="86">
        <v>182</v>
      </c>
      <c r="E83" s="86">
        <v>6.62</v>
      </c>
      <c r="F83" s="70">
        <f t="shared" ref="F83:F87" si="13">C83*D83</f>
        <v>2366</v>
      </c>
      <c r="G83" s="70">
        <f t="shared" si="12"/>
        <v>15662.92</v>
      </c>
    </row>
    <row r="84" spans="1:7" x14ac:dyDescent="0.25">
      <c r="A84" s="86">
        <v>5</v>
      </c>
      <c r="B84" s="87" t="s">
        <v>20</v>
      </c>
      <c r="C84" s="86">
        <v>4</v>
      </c>
      <c r="D84" s="86">
        <v>172</v>
      </c>
      <c r="E84" s="86">
        <v>6.95</v>
      </c>
      <c r="F84" s="70">
        <f t="shared" si="13"/>
        <v>688</v>
      </c>
      <c r="G84" s="70">
        <f t="shared" si="12"/>
        <v>4781.6000000000004</v>
      </c>
    </row>
    <row r="85" spans="1:7" x14ac:dyDescent="0.25">
      <c r="A85" s="86">
        <v>6</v>
      </c>
      <c r="B85" s="87" t="s">
        <v>36</v>
      </c>
      <c r="C85" s="86">
        <v>8</v>
      </c>
      <c r="D85" s="86">
        <v>238</v>
      </c>
      <c r="E85" s="86">
        <v>5.25</v>
      </c>
      <c r="F85" s="70">
        <f t="shared" si="13"/>
        <v>1904</v>
      </c>
      <c r="G85" s="70">
        <f t="shared" si="12"/>
        <v>9996</v>
      </c>
    </row>
    <row r="86" spans="1:7" x14ac:dyDescent="0.25">
      <c r="A86" s="86">
        <v>7</v>
      </c>
      <c r="B86" s="87" t="s">
        <v>28</v>
      </c>
      <c r="C86" s="86">
        <v>15</v>
      </c>
      <c r="D86" s="86">
        <v>342</v>
      </c>
      <c r="E86" s="86">
        <v>5.93</v>
      </c>
      <c r="F86" s="70">
        <f t="shared" si="13"/>
        <v>5130</v>
      </c>
      <c r="G86" s="70">
        <f t="shared" si="12"/>
        <v>30420.899999999998</v>
      </c>
    </row>
    <row r="87" spans="1:7" x14ac:dyDescent="0.25">
      <c r="A87" s="89">
        <v>8</v>
      </c>
      <c r="B87" s="90" t="s">
        <v>10</v>
      </c>
      <c r="C87" s="89">
        <v>27</v>
      </c>
      <c r="D87" s="89">
        <v>256</v>
      </c>
      <c r="E87" s="89">
        <v>7.69</v>
      </c>
      <c r="F87" s="74">
        <f t="shared" si="13"/>
        <v>6912</v>
      </c>
      <c r="G87" s="74">
        <f t="shared" si="12"/>
        <v>53153.280000000006</v>
      </c>
    </row>
    <row r="88" spans="1:7" x14ac:dyDescent="0.25">
      <c r="A88" s="86"/>
      <c r="B88" s="91" t="s">
        <v>12</v>
      </c>
      <c r="C88" s="70">
        <f>SUM(C80:C87)</f>
        <v>127</v>
      </c>
      <c r="E88" s="91" t="s">
        <v>13</v>
      </c>
      <c r="F88" s="70">
        <f>SUM(F80:F87)</f>
        <v>26054</v>
      </c>
      <c r="G88" s="93">
        <f>SUM(G80:G87)</f>
        <v>185543.46000000002</v>
      </c>
    </row>
    <row r="89" spans="1:7" x14ac:dyDescent="0.25">
      <c r="A89" s="86"/>
      <c r="E89" s="128" t="s">
        <v>14</v>
      </c>
      <c r="F89" s="128"/>
      <c r="G89" s="94">
        <f>G88/F88</f>
        <v>7.121496123435942</v>
      </c>
    </row>
    <row r="90" spans="1:7" x14ac:dyDescent="0.25">
      <c r="A90" s="86"/>
      <c r="E90" s="95"/>
      <c r="F90" s="95"/>
      <c r="G90" s="96"/>
    </row>
    <row r="91" spans="1:7" x14ac:dyDescent="0.25">
      <c r="A91" s="129" t="s">
        <v>246</v>
      </c>
      <c r="B91" s="129"/>
      <c r="C91" s="129"/>
      <c r="D91" s="129"/>
      <c r="E91" s="129"/>
      <c r="F91" s="129"/>
      <c r="G91" s="129"/>
    </row>
    <row r="92" spans="1:7" x14ac:dyDescent="0.25">
      <c r="A92" s="151" t="s">
        <v>0</v>
      </c>
      <c r="B92" s="133" t="s">
        <v>1</v>
      </c>
      <c r="C92" s="130" t="s">
        <v>1177</v>
      </c>
      <c r="D92" s="130" t="s">
        <v>1178</v>
      </c>
      <c r="E92" s="130" t="s">
        <v>1179</v>
      </c>
      <c r="F92" s="136" t="s">
        <v>5</v>
      </c>
      <c r="G92" s="136" t="s">
        <v>6</v>
      </c>
    </row>
    <row r="93" spans="1:7" x14ac:dyDescent="0.25">
      <c r="A93" s="151"/>
      <c r="B93" s="134"/>
      <c r="C93" s="131"/>
      <c r="D93" s="131"/>
      <c r="E93" s="131"/>
      <c r="F93" s="129"/>
      <c r="G93" s="129"/>
    </row>
    <row r="94" spans="1:7" x14ac:dyDescent="0.25">
      <c r="A94" s="151"/>
      <c r="B94" s="135"/>
      <c r="C94" s="132"/>
      <c r="D94" s="132"/>
      <c r="E94" s="132"/>
      <c r="F94" s="139"/>
      <c r="G94" s="139"/>
    </row>
    <row r="95" spans="1:7" x14ac:dyDescent="0.25">
      <c r="A95" s="86">
        <v>1</v>
      </c>
      <c r="B95" s="87" t="s">
        <v>17</v>
      </c>
      <c r="C95" s="86">
        <v>17</v>
      </c>
      <c r="D95" s="86">
        <v>171</v>
      </c>
      <c r="E95" s="86">
        <v>7.21</v>
      </c>
      <c r="F95" s="70">
        <f>C95*D95</f>
        <v>2907</v>
      </c>
      <c r="G95" s="70">
        <f t="shared" ref="G95:G101" si="14">C95*D95*E95</f>
        <v>20959.47</v>
      </c>
    </row>
    <row r="96" spans="1:7" x14ac:dyDescent="0.25">
      <c r="A96" s="86">
        <v>2</v>
      </c>
      <c r="B96" s="87" t="s">
        <v>18</v>
      </c>
      <c r="C96" s="86">
        <v>6</v>
      </c>
      <c r="D96" s="86">
        <v>165</v>
      </c>
      <c r="E96" s="86">
        <v>8.2799999999999994</v>
      </c>
      <c r="F96" s="70">
        <f>C96*D96</f>
        <v>990</v>
      </c>
      <c r="G96" s="70">
        <f t="shared" si="14"/>
        <v>8197.1999999999989</v>
      </c>
    </row>
    <row r="97" spans="1:7" x14ac:dyDescent="0.25">
      <c r="A97" s="86">
        <v>3</v>
      </c>
      <c r="B97" s="87" t="s">
        <v>20</v>
      </c>
      <c r="C97" s="86">
        <v>11</v>
      </c>
      <c r="D97" s="86">
        <v>214</v>
      </c>
      <c r="E97" s="86">
        <v>8.01</v>
      </c>
      <c r="F97" s="70">
        <f>C97*D97</f>
        <v>2354</v>
      </c>
      <c r="G97" s="70">
        <f t="shared" si="14"/>
        <v>18855.54</v>
      </c>
    </row>
    <row r="98" spans="1:7" x14ac:dyDescent="0.25">
      <c r="A98" s="86">
        <v>4</v>
      </c>
      <c r="B98" s="87" t="s">
        <v>289</v>
      </c>
      <c r="C98" s="86">
        <v>29</v>
      </c>
      <c r="D98" s="86">
        <v>68</v>
      </c>
      <c r="E98" s="86">
        <v>8.1</v>
      </c>
      <c r="F98" s="70">
        <f>C98*D98</f>
        <v>1972</v>
      </c>
      <c r="G98" s="70">
        <f t="shared" si="14"/>
        <v>15973.199999999999</v>
      </c>
    </row>
    <row r="99" spans="1:7" x14ac:dyDescent="0.25">
      <c r="A99" s="86">
        <v>5</v>
      </c>
      <c r="B99" s="87" t="s">
        <v>28</v>
      </c>
      <c r="C99" s="86">
        <v>8</v>
      </c>
      <c r="D99" s="86">
        <v>342</v>
      </c>
      <c r="E99" s="86">
        <v>5.93</v>
      </c>
      <c r="F99" s="70">
        <f t="shared" ref="F99:F101" si="15">C99*D99</f>
        <v>2736</v>
      </c>
      <c r="G99" s="70">
        <f t="shared" si="14"/>
        <v>16224.48</v>
      </c>
    </row>
    <row r="100" spans="1:7" x14ac:dyDescent="0.25">
      <c r="A100" s="86">
        <v>6</v>
      </c>
      <c r="B100" s="87" t="s">
        <v>11</v>
      </c>
      <c r="C100" s="86">
        <v>14</v>
      </c>
      <c r="D100" s="86">
        <v>302</v>
      </c>
      <c r="E100" s="86">
        <v>6.91</v>
      </c>
      <c r="F100" s="70">
        <f t="shared" si="15"/>
        <v>4228</v>
      </c>
      <c r="G100" s="70">
        <f t="shared" si="14"/>
        <v>29215.48</v>
      </c>
    </row>
    <row r="101" spans="1:7" x14ac:dyDescent="0.25">
      <c r="A101" s="89">
        <v>7</v>
      </c>
      <c r="B101" s="90" t="s">
        <v>290</v>
      </c>
      <c r="C101" s="89">
        <v>23</v>
      </c>
      <c r="D101" s="89">
        <v>50</v>
      </c>
      <c r="E101" s="89">
        <v>7.22</v>
      </c>
      <c r="F101" s="74">
        <f t="shared" si="15"/>
        <v>1150</v>
      </c>
      <c r="G101" s="74">
        <f t="shared" si="14"/>
        <v>8303</v>
      </c>
    </row>
    <row r="102" spans="1:7" x14ac:dyDescent="0.25">
      <c r="A102" s="86"/>
      <c r="B102" s="91" t="s">
        <v>12</v>
      </c>
      <c r="C102" s="70">
        <f>SUM(C95:C101)</f>
        <v>108</v>
      </c>
      <c r="E102" s="91" t="s">
        <v>13</v>
      </c>
      <c r="F102" s="70">
        <f>SUM(F95:F101)</f>
        <v>16337</v>
      </c>
      <c r="G102" s="93">
        <f>SUM(G95:G101)</f>
        <v>117728.37</v>
      </c>
    </row>
    <row r="103" spans="1:7" x14ac:dyDescent="0.25">
      <c r="A103" s="86"/>
      <c r="E103" s="128" t="s">
        <v>14</v>
      </c>
      <c r="F103" s="128"/>
      <c r="G103" s="94">
        <f>G102/F102</f>
        <v>7.2062416600355022</v>
      </c>
    </row>
    <row r="104" spans="1:7" x14ac:dyDescent="0.25">
      <c r="A104" s="86"/>
      <c r="E104" s="95"/>
      <c r="F104" s="95"/>
      <c r="G104" s="96"/>
    </row>
    <row r="105" spans="1:7" x14ac:dyDescent="0.25">
      <c r="A105" s="129" t="s">
        <v>247</v>
      </c>
      <c r="B105" s="129"/>
      <c r="C105" s="129"/>
      <c r="D105" s="129"/>
      <c r="E105" s="129"/>
      <c r="F105" s="129"/>
      <c r="G105" s="129"/>
    </row>
    <row r="106" spans="1:7" x14ac:dyDescent="0.25">
      <c r="A106" s="130" t="s">
        <v>0</v>
      </c>
      <c r="B106" s="133" t="s">
        <v>1</v>
      </c>
      <c r="C106" s="130" t="s">
        <v>1177</v>
      </c>
      <c r="D106" s="130" t="s">
        <v>1178</v>
      </c>
      <c r="E106" s="130" t="s">
        <v>1179</v>
      </c>
      <c r="F106" s="136" t="s">
        <v>5</v>
      </c>
      <c r="G106" s="136" t="s">
        <v>6</v>
      </c>
    </row>
    <row r="107" spans="1:7" x14ac:dyDescent="0.25">
      <c r="A107" s="131"/>
      <c r="B107" s="134"/>
      <c r="C107" s="131"/>
      <c r="D107" s="131"/>
      <c r="E107" s="131"/>
      <c r="F107" s="129"/>
      <c r="G107" s="129"/>
    </row>
    <row r="108" spans="1:7" x14ac:dyDescent="0.25">
      <c r="A108" s="132"/>
      <c r="B108" s="135"/>
      <c r="C108" s="132"/>
      <c r="D108" s="132"/>
      <c r="E108" s="132"/>
      <c r="F108" s="139"/>
      <c r="G108" s="139"/>
    </row>
    <row r="109" spans="1:7" x14ac:dyDescent="0.25">
      <c r="A109" s="86">
        <v>1</v>
      </c>
      <c r="B109" s="87" t="s">
        <v>24</v>
      </c>
      <c r="C109" s="86">
        <v>14</v>
      </c>
      <c r="D109" s="86">
        <v>124</v>
      </c>
      <c r="E109" s="86">
        <v>6.59</v>
      </c>
      <c r="F109" s="70">
        <f>C109*D109</f>
        <v>1736</v>
      </c>
      <c r="G109" s="70">
        <f t="shared" ref="G109:G111" si="16">C109*D109*E109</f>
        <v>11440.24</v>
      </c>
    </row>
    <row r="110" spans="1:7" x14ac:dyDescent="0.25">
      <c r="A110" s="86">
        <v>2</v>
      </c>
      <c r="B110" s="87" t="s">
        <v>7</v>
      </c>
      <c r="C110" s="86">
        <v>61</v>
      </c>
      <c r="D110" s="86">
        <v>159</v>
      </c>
      <c r="E110" s="86">
        <v>6.64</v>
      </c>
      <c r="F110" s="70">
        <f>C110*D110</f>
        <v>9699</v>
      </c>
      <c r="G110" s="70">
        <f t="shared" si="16"/>
        <v>64401.359999999993</v>
      </c>
    </row>
    <row r="111" spans="1:7" x14ac:dyDescent="0.25">
      <c r="A111" s="86">
        <v>3</v>
      </c>
      <c r="B111" s="87" t="s">
        <v>305</v>
      </c>
      <c r="C111" s="86">
        <v>12</v>
      </c>
      <c r="D111" s="86">
        <v>178</v>
      </c>
      <c r="E111" s="86">
        <v>6.87</v>
      </c>
      <c r="F111" s="70">
        <f>C111*D111</f>
        <v>2136</v>
      </c>
      <c r="G111" s="70">
        <f t="shared" si="16"/>
        <v>14674.32</v>
      </c>
    </row>
    <row r="112" spans="1:7" x14ac:dyDescent="0.25">
      <c r="A112" s="86">
        <v>4</v>
      </c>
      <c r="B112" s="87" t="s">
        <v>306</v>
      </c>
      <c r="C112" s="86">
        <v>79</v>
      </c>
      <c r="D112" s="86">
        <v>178</v>
      </c>
      <c r="E112" s="86">
        <v>6.67</v>
      </c>
      <c r="F112" s="70">
        <f t="shared" ref="F112:F114" si="17">C112*D112</f>
        <v>14062</v>
      </c>
      <c r="G112" s="70">
        <f t="shared" ref="G112:G114" si="18">C112*D112*E112</f>
        <v>93793.54</v>
      </c>
    </row>
    <row r="113" spans="1:7" x14ac:dyDescent="0.25">
      <c r="A113" s="86">
        <v>5</v>
      </c>
      <c r="B113" s="87" t="s">
        <v>1173</v>
      </c>
      <c r="C113" s="86">
        <v>63</v>
      </c>
      <c r="D113" s="86">
        <v>178</v>
      </c>
      <c r="E113" s="86">
        <v>7.22</v>
      </c>
      <c r="F113" s="70">
        <f t="shared" si="17"/>
        <v>11214</v>
      </c>
      <c r="G113" s="70">
        <f t="shared" si="18"/>
        <v>80965.08</v>
      </c>
    </row>
    <row r="114" spans="1:7" x14ac:dyDescent="0.25">
      <c r="A114" s="89">
        <v>6</v>
      </c>
      <c r="B114" s="90" t="s">
        <v>961</v>
      </c>
      <c r="C114" s="89">
        <v>83</v>
      </c>
      <c r="D114" s="89">
        <v>76</v>
      </c>
      <c r="E114" s="89">
        <v>6.03</v>
      </c>
      <c r="F114" s="74">
        <f t="shared" si="17"/>
        <v>6308</v>
      </c>
      <c r="G114" s="74">
        <f t="shared" si="18"/>
        <v>38037.24</v>
      </c>
    </row>
    <row r="115" spans="1:7" x14ac:dyDescent="0.25">
      <c r="A115" s="86"/>
      <c r="B115" s="91" t="s">
        <v>12</v>
      </c>
      <c r="C115" s="70">
        <f>SUM(C109:C114)</f>
        <v>312</v>
      </c>
      <c r="E115" s="91" t="s">
        <v>13</v>
      </c>
      <c r="F115" s="70">
        <f>SUM(F109:F114)</f>
        <v>45155</v>
      </c>
      <c r="G115" s="93">
        <f>SUM(G109:G114)</f>
        <v>303311.77999999997</v>
      </c>
    </row>
    <row r="116" spans="1:7" x14ac:dyDescent="0.25">
      <c r="A116" s="86"/>
      <c r="E116" s="128" t="s">
        <v>14</v>
      </c>
      <c r="F116" s="128"/>
      <c r="G116" s="94">
        <f>G115/F115</f>
        <v>6.7171250138412129</v>
      </c>
    </row>
    <row r="117" spans="1:7" x14ac:dyDescent="0.25">
      <c r="A117" s="86"/>
      <c r="E117" s="95"/>
      <c r="F117" s="95"/>
      <c r="G117" s="96"/>
    </row>
    <row r="118" spans="1:7" x14ac:dyDescent="0.25">
      <c r="A118" s="129" t="s">
        <v>248</v>
      </c>
      <c r="B118" s="129"/>
      <c r="C118" s="129"/>
      <c r="D118" s="129"/>
      <c r="E118" s="129"/>
      <c r="F118" s="129"/>
      <c r="G118" s="129"/>
    </row>
    <row r="119" spans="1:7" x14ac:dyDescent="0.25">
      <c r="A119" s="130" t="s">
        <v>0</v>
      </c>
      <c r="B119" s="133" t="s">
        <v>1</v>
      </c>
      <c r="C119" s="130" t="s">
        <v>1177</v>
      </c>
      <c r="D119" s="130" t="s">
        <v>1178</v>
      </c>
      <c r="E119" s="130" t="s">
        <v>1179</v>
      </c>
      <c r="F119" s="136" t="s">
        <v>5</v>
      </c>
      <c r="G119" s="136" t="s">
        <v>6</v>
      </c>
    </row>
    <row r="120" spans="1:7" x14ac:dyDescent="0.25">
      <c r="A120" s="131"/>
      <c r="B120" s="134"/>
      <c r="C120" s="131"/>
      <c r="D120" s="131"/>
      <c r="E120" s="131"/>
      <c r="F120" s="137"/>
      <c r="G120" s="137"/>
    </row>
    <row r="121" spans="1:7" x14ac:dyDescent="0.25">
      <c r="A121" s="132"/>
      <c r="B121" s="135"/>
      <c r="C121" s="132"/>
      <c r="D121" s="132"/>
      <c r="E121" s="132"/>
      <c r="F121" s="138"/>
      <c r="G121" s="138"/>
    </row>
    <row r="122" spans="1:7" x14ac:dyDescent="0.25">
      <c r="A122" s="86">
        <v>1</v>
      </c>
      <c r="B122" s="87" t="s">
        <v>18</v>
      </c>
      <c r="C122" s="86">
        <v>11</v>
      </c>
      <c r="D122" s="86">
        <v>146</v>
      </c>
      <c r="E122" s="86">
        <v>8.0399999999999991</v>
      </c>
      <c r="F122" s="70">
        <f>C122*D122</f>
        <v>1606</v>
      </c>
      <c r="G122" s="70">
        <f>C122*D122*E122</f>
        <v>12912.239999999998</v>
      </c>
    </row>
    <row r="123" spans="1:7" x14ac:dyDescent="0.25">
      <c r="A123" s="86">
        <v>2</v>
      </c>
      <c r="B123" s="87" t="s">
        <v>19</v>
      </c>
      <c r="C123" s="86">
        <v>4</v>
      </c>
      <c r="D123" s="86">
        <v>194</v>
      </c>
      <c r="E123" s="88">
        <v>6.77</v>
      </c>
      <c r="F123" s="70">
        <f>C123*D123</f>
        <v>776</v>
      </c>
      <c r="G123" s="70">
        <f>C123*D123*E123</f>
        <v>5253.5199999999995</v>
      </c>
    </row>
    <row r="124" spans="1:7" x14ac:dyDescent="0.25">
      <c r="A124" s="86">
        <v>3</v>
      </c>
      <c r="B124" s="87" t="s">
        <v>20</v>
      </c>
      <c r="C124" s="86">
        <v>22</v>
      </c>
      <c r="D124" s="86">
        <v>194</v>
      </c>
      <c r="E124" s="86">
        <v>7.89</v>
      </c>
      <c r="F124" s="70">
        <f t="shared" ref="F124" si="19">C124*D124</f>
        <v>4268</v>
      </c>
      <c r="G124" s="70">
        <f t="shared" ref="G124" si="20">C124*D124*E124</f>
        <v>33674.519999999997</v>
      </c>
    </row>
    <row r="125" spans="1:7" x14ac:dyDescent="0.25">
      <c r="A125" s="86">
        <v>4</v>
      </c>
      <c r="B125" s="87" t="s">
        <v>40</v>
      </c>
      <c r="C125" s="86">
        <v>3</v>
      </c>
      <c r="D125" s="86">
        <v>520</v>
      </c>
      <c r="E125" s="88">
        <v>5.13</v>
      </c>
      <c r="F125" s="70">
        <f>C125*D125</f>
        <v>1560</v>
      </c>
      <c r="G125" s="70">
        <f>C125*D125*E125</f>
        <v>8002.8</v>
      </c>
    </row>
    <row r="126" spans="1:7" x14ac:dyDescent="0.25">
      <c r="A126" s="86">
        <v>5</v>
      </c>
      <c r="B126" s="87" t="s">
        <v>7</v>
      </c>
      <c r="C126" s="86">
        <v>39</v>
      </c>
      <c r="D126" s="86">
        <v>166</v>
      </c>
      <c r="E126" s="88">
        <v>6.9</v>
      </c>
      <c r="F126" s="70">
        <f>C126*D126</f>
        <v>6474</v>
      </c>
      <c r="G126" s="70">
        <f>C126*D126*E126</f>
        <v>44670.600000000006</v>
      </c>
    </row>
    <row r="127" spans="1:7" x14ac:dyDescent="0.25">
      <c r="A127" s="86">
        <v>6</v>
      </c>
      <c r="B127" s="87" t="s">
        <v>47</v>
      </c>
      <c r="C127" s="86">
        <v>24</v>
      </c>
      <c r="D127" s="86">
        <v>270</v>
      </c>
      <c r="E127" s="86">
        <v>7.11</v>
      </c>
      <c r="F127" s="70">
        <f>C127*D127</f>
        <v>6480</v>
      </c>
      <c r="G127" s="70">
        <f>C127*D127*E127</f>
        <v>46072.800000000003</v>
      </c>
    </row>
    <row r="128" spans="1:7" x14ac:dyDescent="0.25">
      <c r="A128" s="86">
        <v>7</v>
      </c>
      <c r="B128" s="87" t="s">
        <v>34</v>
      </c>
      <c r="C128" s="86">
        <v>10</v>
      </c>
      <c r="D128" s="86">
        <v>405</v>
      </c>
      <c r="E128" s="86">
        <v>6.77</v>
      </c>
      <c r="F128" s="70">
        <f t="shared" ref="F128:F133" si="21">C128*D128</f>
        <v>4050</v>
      </c>
      <c r="G128" s="70">
        <f t="shared" ref="G128:G133" si="22">C128*D128*E128</f>
        <v>27418.5</v>
      </c>
    </row>
    <row r="129" spans="1:7" x14ac:dyDescent="0.25">
      <c r="A129" s="86">
        <v>8</v>
      </c>
      <c r="B129" s="87" t="s">
        <v>326</v>
      </c>
      <c r="C129" s="86">
        <v>5</v>
      </c>
      <c r="D129" s="86">
        <v>514</v>
      </c>
      <c r="E129" s="101">
        <v>6.55</v>
      </c>
      <c r="F129" s="70">
        <f t="shared" si="21"/>
        <v>2570</v>
      </c>
      <c r="G129" s="70">
        <f t="shared" si="22"/>
        <v>16833.5</v>
      </c>
    </row>
    <row r="130" spans="1:7" x14ac:dyDescent="0.25">
      <c r="A130" s="86">
        <v>9</v>
      </c>
      <c r="B130" s="87" t="s">
        <v>28</v>
      </c>
      <c r="C130" s="86">
        <v>13</v>
      </c>
      <c r="D130" s="86">
        <v>212</v>
      </c>
      <c r="E130" s="86">
        <v>3.91</v>
      </c>
      <c r="F130" s="70">
        <f t="shared" si="21"/>
        <v>2756</v>
      </c>
      <c r="G130" s="70">
        <f t="shared" si="22"/>
        <v>10775.960000000001</v>
      </c>
    </row>
    <row r="131" spans="1:7" x14ac:dyDescent="0.25">
      <c r="A131" s="86">
        <v>10</v>
      </c>
      <c r="B131" s="87" t="s">
        <v>10</v>
      </c>
      <c r="C131" s="86">
        <v>36</v>
      </c>
      <c r="D131" s="86">
        <v>240</v>
      </c>
      <c r="E131" s="86">
        <v>6.8</v>
      </c>
      <c r="F131" s="70">
        <f t="shared" si="21"/>
        <v>8640</v>
      </c>
      <c r="G131" s="70">
        <f t="shared" si="22"/>
        <v>58752</v>
      </c>
    </row>
    <row r="132" spans="1:7" x14ac:dyDescent="0.25">
      <c r="A132" s="86">
        <v>11</v>
      </c>
      <c r="B132" s="87" t="s">
        <v>11</v>
      </c>
      <c r="C132" s="86">
        <v>41</v>
      </c>
      <c r="D132" s="86">
        <v>246</v>
      </c>
      <c r="E132" s="86">
        <v>6.26</v>
      </c>
      <c r="F132" s="70">
        <f t="shared" si="21"/>
        <v>10086</v>
      </c>
      <c r="G132" s="70">
        <f t="shared" si="22"/>
        <v>63138.36</v>
      </c>
    </row>
    <row r="133" spans="1:7" x14ac:dyDescent="0.25">
      <c r="A133" s="89">
        <v>12</v>
      </c>
      <c r="B133" s="90" t="s">
        <v>41</v>
      </c>
      <c r="C133" s="89">
        <v>3</v>
      </c>
      <c r="D133" s="89">
        <v>294</v>
      </c>
      <c r="E133" s="89">
        <v>6.58</v>
      </c>
      <c r="F133" s="74">
        <f t="shared" si="21"/>
        <v>882</v>
      </c>
      <c r="G133" s="74">
        <f t="shared" si="22"/>
        <v>5803.56</v>
      </c>
    </row>
    <row r="134" spans="1:7" x14ac:dyDescent="0.25">
      <c r="A134" s="86"/>
      <c r="B134" s="91" t="s">
        <v>12</v>
      </c>
      <c r="C134" s="70">
        <f>SUM(C122:C133)</f>
        <v>211</v>
      </c>
      <c r="E134" s="91" t="s">
        <v>13</v>
      </c>
      <c r="F134" s="70">
        <f>SUM(F122:F133)</f>
        <v>50148</v>
      </c>
      <c r="G134" s="93">
        <f>SUM(G122:G133)</f>
        <v>333308.36</v>
      </c>
    </row>
    <row r="135" spans="1:7" x14ac:dyDescent="0.25">
      <c r="A135" s="86"/>
      <c r="E135" s="128" t="s">
        <v>14</v>
      </c>
      <c r="F135" s="128"/>
      <c r="G135" s="94">
        <f>G134/F134</f>
        <v>6.6464935790061412</v>
      </c>
    </row>
    <row r="136" spans="1:7" x14ac:dyDescent="0.25">
      <c r="A136" s="86"/>
      <c r="E136" s="95"/>
      <c r="F136" s="95"/>
      <c r="G136" s="96"/>
    </row>
    <row r="137" spans="1:7" x14ac:dyDescent="0.25">
      <c r="A137" s="129" t="s">
        <v>249</v>
      </c>
      <c r="B137" s="129"/>
      <c r="C137" s="129"/>
      <c r="D137" s="129"/>
      <c r="E137" s="129"/>
      <c r="F137" s="129"/>
      <c r="G137" s="129"/>
    </row>
    <row r="138" spans="1:7" x14ac:dyDescent="0.25">
      <c r="A138" s="130" t="s">
        <v>0</v>
      </c>
      <c r="B138" s="133" t="s">
        <v>1</v>
      </c>
      <c r="C138" s="130" t="s">
        <v>1177</v>
      </c>
      <c r="D138" s="130" t="s">
        <v>1178</v>
      </c>
      <c r="E138" s="130" t="s">
        <v>1179</v>
      </c>
      <c r="F138" s="136" t="s">
        <v>5</v>
      </c>
      <c r="G138" s="136" t="s">
        <v>6</v>
      </c>
    </row>
    <row r="139" spans="1:7" x14ac:dyDescent="0.25">
      <c r="A139" s="131"/>
      <c r="B139" s="134"/>
      <c r="C139" s="131"/>
      <c r="D139" s="131"/>
      <c r="E139" s="131"/>
      <c r="F139" s="129"/>
      <c r="G139" s="129"/>
    </row>
    <row r="140" spans="1:7" x14ac:dyDescent="0.25">
      <c r="A140" s="132"/>
      <c r="B140" s="135"/>
      <c r="C140" s="132"/>
      <c r="D140" s="132"/>
      <c r="E140" s="132"/>
      <c r="F140" s="139"/>
      <c r="G140" s="139"/>
    </row>
    <row r="141" spans="1:7" x14ac:dyDescent="0.25">
      <c r="A141" s="86">
        <v>1</v>
      </c>
      <c r="B141" s="87" t="s">
        <v>16</v>
      </c>
      <c r="C141" s="86">
        <v>133</v>
      </c>
      <c r="D141" s="86">
        <v>128</v>
      </c>
      <c r="E141" s="86">
        <v>7.1</v>
      </c>
      <c r="F141" s="70">
        <f>C141*D141</f>
        <v>17024</v>
      </c>
      <c r="G141" s="70">
        <f t="shared" ref="G141:G144" si="23">C141*D141*E141</f>
        <v>120870.39999999999</v>
      </c>
    </row>
    <row r="142" spans="1:7" x14ac:dyDescent="0.25">
      <c r="A142" s="86">
        <v>2</v>
      </c>
      <c r="B142" s="87" t="s">
        <v>17</v>
      </c>
      <c r="C142" s="86">
        <v>48</v>
      </c>
      <c r="D142" s="86">
        <v>150</v>
      </c>
      <c r="E142" s="86">
        <v>7.19</v>
      </c>
      <c r="F142" s="70">
        <f>C142*D142</f>
        <v>7200</v>
      </c>
      <c r="G142" s="70">
        <f t="shared" si="23"/>
        <v>51768</v>
      </c>
    </row>
    <row r="143" spans="1:7" x14ac:dyDescent="0.25">
      <c r="A143" s="86">
        <v>3</v>
      </c>
      <c r="B143" s="87" t="s">
        <v>19</v>
      </c>
      <c r="C143" s="86">
        <v>218</v>
      </c>
      <c r="D143" s="86">
        <v>187</v>
      </c>
      <c r="E143" s="86">
        <v>7.51</v>
      </c>
      <c r="F143" s="70">
        <f>C143*D143</f>
        <v>40766</v>
      </c>
      <c r="G143" s="70">
        <f t="shared" si="23"/>
        <v>306152.65999999997</v>
      </c>
    </row>
    <row r="144" spans="1:7" x14ac:dyDescent="0.25">
      <c r="A144" s="86">
        <v>4</v>
      </c>
      <c r="B144" s="87" t="s">
        <v>20</v>
      </c>
      <c r="C144" s="86">
        <v>74</v>
      </c>
      <c r="D144" s="86">
        <v>196</v>
      </c>
      <c r="E144" s="86">
        <v>6.96</v>
      </c>
      <c r="F144" s="70">
        <f>C144*D144</f>
        <v>14504</v>
      </c>
      <c r="G144" s="70">
        <f t="shared" si="23"/>
        <v>100947.84</v>
      </c>
    </row>
    <row r="145" spans="1:7" x14ac:dyDescent="0.25">
      <c r="A145" s="86">
        <v>5</v>
      </c>
      <c r="B145" s="87" t="s">
        <v>7</v>
      </c>
      <c r="C145" s="86">
        <v>303</v>
      </c>
      <c r="D145" s="86">
        <v>172</v>
      </c>
      <c r="E145" s="86">
        <v>7.26</v>
      </c>
      <c r="F145" s="70">
        <f t="shared" ref="F145:F150" si="24">C145*D145</f>
        <v>52116</v>
      </c>
      <c r="G145" s="70">
        <f t="shared" ref="G145:G150" si="25">C145*D145*E145</f>
        <v>378362.16</v>
      </c>
    </row>
    <row r="146" spans="1:7" x14ac:dyDescent="0.25">
      <c r="A146" s="86">
        <v>6</v>
      </c>
      <c r="B146" s="87" t="s">
        <v>25</v>
      </c>
      <c r="C146" s="86">
        <v>56</v>
      </c>
      <c r="D146" s="86">
        <v>172</v>
      </c>
      <c r="E146" s="86">
        <v>7.76</v>
      </c>
      <c r="F146" s="70">
        <f t="shared" si="24"/>
        <v>9632</v>
      </c>
      <c r="G146" s="70">
        <f t="shared" si="25"/>
        <v>74744.319999999992</v>
      </c>
    </row>
    <row r="147" spans="1:7" x14ac:dyDescent="0.25">
      <c r="A147" s="86">
        <v>7</v>
      </c>
      <c r="B147" s="87" t="s">
        <v>51</v>
      </c>
      <c r="C147" s="86">
        <v>47</v>
      </c>
      <c r="D147" s="86">
        <v>273</v>
      </c>
      <c r="E147" s="86">
        <v>5.51</v>
      </c>
      <c r="F147" s="70">
        <f t="shared" si="24"/>
        <v>12831</v>
      </c>
      <c r="G147" s="70">
        <f t="shared" si="25"/>
        <v>70698.81</v>
      </c>
    </row>
    <row r="148" spans="1:7" x14ac:dyDescent="0.25">
      <c r="A148" s="86">
        <v>8</v>
      </c>
      <c r="B148" s="87" t="s">
        <v>28</v>
      </c>
      <c r="C148" s="86">
        <v>20</v>
      </c>
      <c r="D148" s="86">
        <v>304</v>
      </c>
      <c r="E148" s="86">
        <v>5.52</v>
      </c>
      <c r="F148" s="70">
        <f t="shared" si="24"/>
        <v>6080</v>
      </c>
      <c r="G148" s="70">
        <f t="shared" si="25"/>
        <v>33561.599999999999</v>
      </c>
    </row>
    <row r="149" spans="1:7" x14ac:dyDescent="0.25">
      <c r="A149" s="86">
        <v>9</v>
      </c>
      <c r="B149" s="87" t="s">
        <v>10</v>
      </c>
      <c r="C149" s="86">
        <v>37</v>
      </c>
      <c r="D149" s="86">
        <v>234</v>
      </c>
      <c r="E149" s="86">
        <v>7.47</v>
      </c>
      <c r="F149" s="70">
        <f t="shared" si="24"/>
        <v>8658</v>
      </c>
      <c r="G149" s="70">
        <f t="shared" si="25"/>
        <v>64675.259999999995</v>
      </c>
    </row>
    <row r="150" spans="1:7" x14ac:dyDescent="0.25">
      <c r="A150" s="89">
        <v>10</v>
      </c>
      <c r="B150" s="90" t="s">
        <v>11</v>
      </c>
      <c r="C150" s="89">
        <v>22</v>
      </c>
      <c r="D150" s="89">
        <v>285</v>
      </c>
      <c r="E150" s="89">
        <v>7.46</v>
      </c>
      <c r="F150" s="74">
        <f t="shared" si="24"/>
        <v>6270</v>
      </c>
      <c r="G150" s="74">
        <f t="shared" si="25"/>
        <v>46774.2</v>
      </c>
    </row>
    <row r="151" spans="1:7" x14ac:dyDescent="0.25">
      <c r="A151" s="86"/>
      <c r="B151" s="91" t="s">
        <v>12</v>
      </c>
      <c r="C151" s="70">
        <f>SUM(C141:C150)</f>
        <v>958</v>
      </c>
      <c r="E151" s="91" t="s">
        <v>13</v>
      </c>
      <c r="F151" s="70">
        <f>SUM(F141:F150)</f>
        <v>175081</v>
      </c>
      <c r="G151" s="93">
        <f>SUM(G141:G150)</f>
        <v>1248555.2499999998</v>
      </c>
    </row>
    <row r="152" spans="1:7" x14ac:dyDescent="0.25">
      <c r="A152" s="86"/>
      <c r="E152" s="128" t="s">
        <v>14</v>
      </c>
      <c r="F152" s="128"/>
      <c r="G152" s="94">
        <f>G151/F151</f>
        <v>7.1313006551253411</v>
      </c>
    </row>
    <row r="153" spans="1:7" x14ac:dyDescent="0.25">
      <c r="A153" s="86"/>
      <c r="E153" s="95"/>
      <c r="F153" s="95"/>
      <c r="G153" s="96"/>
    </row>
    <row r="154" spans="1:7" x14ac:dyDescent="0.25">
      <c r="A154" s="129" t="s">
        <v>802</v>
      </c>
      <c r="B154" s="129"/>
      <c r="C154" s="129"/>
      <c r="D154" s="129"/>
      <c r="E154" s="129"/>
      <c r="F154" s="129"/>
      <c r="G154" s="129"/>
    </row>
    <row r="155" spans="1:7" x14ac:dyDescent="0.25">
      <c r="A155" s="130" t="s">
        <v>0</v>
      </c>
      <c r="B155" s="133" t="s">
        <v>1</v>
      </c>
      <c r="C155" s="130" t="s">
        <v>1177</v>
      </c>
      <c r="D155" s="130" t="s">
        <v>1178</v>
      </c>
      <c r="E155" s="130" t="s">
        <v>1179</v>
      </c>
      <c r="F155" s="136" t="s">
        <v>5</v>
      </c>
      <c r="G155" s="136" t="s">
        <v>6</v>
      </c>
    </row>
    <row r="156" spans="1:7" x14ac:dyDescent="0.25">
      <c r="A156" s="131"/>
      <c r="B156" s="134"/>
      <c r="C156" s="131"/>
      <c r="D156" s="131"/>
      <c r="E156" s="131"/>
      <c r="F156" s="129"/>
      <c r="G156" s="129"/>
    </row>
    <row r="157" spans="1:7" x14ac:dyDescent="0.25">
      <c r="A157" s="132"/>
      <c r="B157" s="135"/>
      <c r="C157" s="132"/>
      <c r="D157" s="132"/>
      <c r="E157" s="132"/>
      <c r="F157" s="139"/>
      <c r="G157" s="139"/>
    </row>
    <row r="158" spans="1:7" x14ac:dyDescent="0.25">
      <c r="A158" s="86">
        <v>1</v>
      </c>
      <c r="B158" s="87" t="s">
        <v>16</v>
      </c>
      <c r="C158" s="86">
        <v>8</v>
      </c>
      <c r="D158" s="86">
        <v>120</v>
      </c>
      <c r="E158" s="86">
        <v>6.93</v>
      </c>
      <c r="F158" s="70">
        <f>C158*D158</f>
        <v>960</v>
      </c>
      <c r="G158" s="70">
        <f t="shared" ref="G158:G161" si="26">C158*D158*E158</f>
        <v>6652.7999999999993</v>
      </c>
    </row>
    <row r="159" spans="1:7" x14ac:dyDescent="0.25">
      <c r="A159" s="86">
        <v>2</v>
      </c>
      <c r="B159" s="87" t="s">
        <v>17</v>
      </c>
      <c r="C159" s="86">
        <v>66</v>
      </c>
      <c r="D159" s="86">
        <v>150</v>
      </c>
      <c r="E159" s="86">
        <v>7.05</v>
      </c>
      <c r="F159" s="70">
        <f>C159*D159</f>
        <v>9900</v>
      </c>
      <c r="G159" s="70">
        <f t="shared" si="26"/>
        <v>69795</v>
      </c>
    </row>
    <row r="160" spans="1:7" x14ac:dyDescent="0.25">
      <c r="A160" s="86">
        <v>3</v>
      </c>
      <c r="B160" s="87" t="s">
        <v>18</v>
      </c>
      <c r="C160" s="86">
        <v>33</v>
      </c>
      <c r="D160" s="86">
        <v>180</v>
      </c>
      <c r="E160" s="86">
        <v>8.59</v>
      </c>
      <c r="F160" s="70">
        <f>C160*D160</f>
        <v>5940</v>
      </c>
      <c r="G160" s="70">
        <f t="shared" si="26"/>
        <v>51024.6</v>
      </c>
    </row>
    <row r="161" spans="1:7" x14ac:dyDescent="0.25">
      <c r="A161" s="89">
        <v>4</v>
      </c>
      <c r="B161" s="90" t="s">
        <v>10</v>
      </c>
      <c r="C161" s="89">
        <v>13</v>
      </c>
      <c r="D161" s="89">
        <v>250</v>
      </c>
      <c r="E161" s="89">
        <v>6.92</v>
      </c>
      <c r="F161" s="74">
        <f>C161*D161</f>
        <v>3250</v>
      </c>
      <c r="G161" s="74">
        <f t="shared" si="26"/>
        <v>22490</v>
      </c>
    </row>
    <row r="162" spans="1:7" x14ac:dyDescent="0.25">
      <c r="A162" s="86"/>
      <c r="B162" s="91" t="s">
        <v>12</v>
      </c>
      <c r="C162" s="70">
        <f>SUM(C158:C161)</f>
        <v>120</v>
      </c>
      <c r="E162" s="91" t="s">
        <v>13</v>
      </c>
      <c r="F162" s="70">
        <f>SUM(F158:F161)</f>
        <v>20050</v>
      </c>
      <c r="G162" s="93">
        <f>SUM(G158:G161)</f>
        <v>149962.4</v>
      </c>
    </row>
    <row r="163" spans="1:7" x14ac:dyDescent="0.25">
      <c r="A163" s="86"/>
      <c r="E163" s="128" t="s">
        <v>14</v>
      </c>
      <c r="F163" s="128"/>
      <c r="G163" s="94">
        <f>G162/F162</f>
        <v>7.4794214463840394</v>
      </c>
    </row>
    <row r="164" spans="1:7" x14ac:dyDescent="0.25">
      <c r="A164" s="86"/>
      <c r="E164" s="95"/>
      <c r="F164" s="95"/>
      <c r="G164" s="96"/>
    </row>
    <row r="165" spans="1:7" x14ac:dyDescent="0.25">
      <c r="A165" s="129" t="s">
        <v>828</v>
      </c>
      <c r="B165" s="129"/>
      <c r="C165" s="129"/>
      <c r="D165" s="129"/>
      <c r="E165" s="129"/>
      <c r="F165" s="129"/>
      <c r="G165" s="129"/>
    </row>
    <row r="166" spans="1:7" x14ac:dyDescent="0.25">
      <c r="A166" s="130" t="s">
        <v>0</v>
      </c>
      <c r="B166" s="133" t="s">
        <v>1</v>
      </c>
      <c r="C166" s="130" t="s">
        <v>1177</v>
      </c>
      <c r="D166" s="130" t="s">
        <v>1178</v>
      </c>
      <c r="E166" s="130" t="s">
        <v>1179</v>
      </c>
      <c r="F166" s="136" t="s">
        <v>5</v>
      </c>
      <c r="G166" s="136" t="s">
        <v>6</v>
      </c>
    </row>
    <row r="167" spans="1:7" x14ac:dyDescent="0.25">
      <c r="A167" s="131"/>
      <c r="B167" s="134"/>
      <c r="C167" s="131"/>
      <c r="D167" s="131"/>
      <c r="E167" s="131"/>
      <c r="F167" s="129"/>
      <c r="G167" s="129"/>
    </row>
    <row r="168" spans="1:7" x14ac:dyDescent="0.25">
      <c r="A168" s="132"/>
      <c r="B168" s="135"/>
      <c r="C168" s="132"/>
      <c r="D168" s="132"/>
      <c r="E168" s="132"/>
      <c r="F168" s="139"/>
      <c r="G168" s="139"/>
    </row>
    <row r="169" spans="1:7" x14ac:dyDescent="0.25">
      <c r="A169" s="86">
        <v>1</v>
      </c>
      <c r="B169" s="87" t="s">
        <v>18</v>
      </c>
      <c r="C169" s="86">
        <v>48</v>
      </c>
      <c r="D169" s="86">
        <v>174</v>
      </c>
      <c r="E169" s="86">
        <v>8.5299999999999994</v>
      </c>
      <c r="F169" s="70">
        <f>C169*D169</f>
        <v>8352</v>
      </c>
      <c r="G169" s="70">
        <f t="shared" ref="G169:G176" si="27">C169*D169*E169</f>
        <v>71242.559999999998</v>
      </c>
    </row>
    <row r="170" spans="1:7" x14ac:dyDescent="0.25">
      <c r="A170" s="86">
        <v>2</v>
      </c>
      <c r="B170" s="87" t="s">
        <v>20</v>
      </c>
      <c r="C170" s="86">
        <v>6</v>
      </c>
      <c r="D170" s="86">
        <v>214</v>
      </c>
      <c r="E170" s="86">
        <v>7.52</v>
      </c>
      <c r="F170" s="70">
        <f>C170*D170</f>
        <v>1284</v>
      </c>
      <c r="G170" s="70">
        <f t="shared" si="27"/>
        <v>9655.68</v>
      </c>
    </row>
    <row r="171" spans="1:7" x14ac:dyDescent="0.25">
      <c r="A171" s="86">
        <v>3</v>
      </c>
      <c r="B171" s="87" t="s">
        <v>21</v>
      </c>
      <c r="C171" s="86">
        <v>4</v>
      </c>
      <c r="D171" s="86">
        <v>271</v>
      </c>
      <c r="E171" s="86">
        <v>6.17</v>
      </c>
      <c r="F171" s="70">
        <f>C171*D171</f>
        <v>1084</v>
      </c>
      <c r="G171" s="70">
        <f t="shared" si="27"/>
        <v>6688.28</v>
      </c>
    </row>
    <row r="172" spans="1:7" x14ac:dyDescent="0.25">
      <c r="A172" s="86">
        <v>4</v>
      </c>
      <c r="B172" s="87" t="s">
        <v>45</v>
      </c>
      <c r="C172" s="86">
        <v>5</v>
      </c>
      <c r="D172" s="86">
        <v>298</v>
      </c>
      <c r="E172" s="86">
        <v>6.37</v>
      </c>
      <c r="F172" s="70">
        <f>C172*D172</f>
        <v>1490</v>
      </c>
      <c r="G172" s="70">
        <f t="shared" si="27"/>
        <v>9491.2999999999993</v>
      </c>
    </row>
    <row r="173" spans="1:7" x14ac:dyDescent="0.25">
      <c r="A173" s="86">
        <v>5</v>
      </c>
      <c r="B173" s="87" t="s">
        <v>23</v>
      </c>
      <c r="C173" s="86">
        <v>2</v>
      </c>
      <c r="D173" s="86">
        <v>334</v>
      </c>
      <c r="E173" s="86">
        <v>7.43</v>
      </c>
      <c r="F173" s="70">
        <f t="shared" ref="F173:F176" si="28">C173*D173</f>
        <v>668</v>
      </c>
      <c r="G173" s="70">
        <f t="shared" si="27"/>
        <v>4963.24</v>
      </c>
    </row>
    <row r="174" spans="1:7" x14ac:dyDescent="0.25">
      <c r="A174" s="86">
        <v>6</v>
      </c>
      <c r="B174" s="87" t="s">
        <v>289</v>
      </c>
      <c r="C174" s="86">
        <v>39</v>
      </c>
      <c r="D174" s="86">
        <v>70</v>
      </c>
      <c r="E174" s="86">
        <v>8.16</v>
      </c>
      <c r="F174" s="70">
        <f t="shared" si="28"/>
        <v>2730</v>
      </c>
      <c r="G174" s="70">
        <f t="shared" si="27"/>
        <v>22276.799999999999</v>
      </c>
    </row>
    <row r="175" spans="1:7" ht="15" customHeight="1" x14ac:dyDescent="0.25">
      <c r="A175" s="86">
        <v>7</v>
      </c>
      <c r="B175" s="87" t="s">
        <v>825</v>
      </c>
      <c r="C175" s="86">
        <v>19</v>
      </c>
      <c r="D175" s="86">
        <v>136</v>
      </c>
      <c r="E175" s="86">
        <v>8.32</v>
      </c>
      <c r="F175" s="70">
        <f t="shared" si="28"/>
        <v>2584</v>
      </c>
      <c r="G175" s="70">
        <f t="shared" si="27"/>
        <v>21498.880000000001</v>
      </c>
    </row>
    <row r="176" spans="1:7" x14ac:dyDescent="0.25">
      <c r="A176" s="89">
        <v>8</v>
      </c>
      <c r="B176" s="90" t="s">
        <v>964</v>
      </c>
      <c r="C176" s="89">
        <v>43</v>
      </c>
      <c r="D176" s="89">
        <v>118</v>
      </c>
      <c r="E176" s="89">
        <v>6.66</v>
      </c>
      <c r="F176" s="74">
        <f t="shared" si="28"/>
        <v>5074</v>
      </c>
      <c r="G176" s="74">
        <f t="shared" si="27"/>
        <v>33792.840000000004</v>
      </c>
    </row>
    <row r="177" spans="1:7" x14ac:dyDescent="0.25">
      <c r="A177" s="86"/>
      <c r="B177" s="91" t="s">
        <v>12</v>
      </c>
      <c r="C177" s="70">
        <f>SUM(C169:C176)</f>
        <v>166</v>
      </c>
      <c r="E177" s="91" t="s">
        <v>13</v>
      </c>
      <c r="F177" s="70">
        <f>SUM(F169:F176)</f>
        <v>23266</v>
      </c>
      <c r="G177" s="93">
        <f>SUM(G169:G176)</f>
        <v>179609.58</v>
      </c>
    </row>
    <row r="178" spans="1:7" x14ac:dyDescent="0.25">
      <c r="A178" s="86"/>
      <c r="E178" s="128" t="s">
        <v>14</v>
      </c>
      <c r="F178" s="128"/>
      <c r="G178" s="94">
        <f>G177/F177</f>
        <v>7.7198306541734718</v>
      </c>
    </row>
    <row r="179" spans="1:7" x14ac:dyDescent="0.25">
      <c r="A179" s="86"/>
      <c r="E179" s="95"/>
      <c r="F179" s="95"/>
      <c r="G179" s="96"/>
    </row>
    <row r="180" spans="1:7" x14ac:dyDescent="0.25">
      <c r="A180" s="129" t="s">
        <v>38</v>
      </c>
      <c r="B180" s="129"/>
      <c r="C180" s="129"/>
      <c r="D180" s="129"/>
      <c r="E180" s="129"/>
      <c r="F180" s="129"/>
      <c r="G180" s="129"/>
    </row>
    <row r="181" spans="1:7" x14ac:dyDescent="0.25">
      <c r="A181" s="130" t="s">
        <v>0</v>
      </c>
      <c r="B181" s="133" t="s">
        <v>1</v>
      </c>
      <c r="C181" s="130" t="s">
        <v>1177</v>
      </c>
      <c r="D181" s="130" t="s">
        <v>1178</v>
      </c>
      <c r="E181" s="130" t="s">
        <v>1179</v>
      </c>
      <c r="F181" s="136" t="s">
        <v>5</v>
      </c>
      <c r="G181" s="136" t="s">
        <v>6</v>
      </c>
    </row>
    <row r="182" spans="1:7" x14ac:dyDescent="0.25">
      <c r="A182" s="131"/>
      <c r="B182" s="134"/>
      <c r="C182" s="131"/>
      <c r="D182" s="131"/>
      <c r="E182" s="131"/>
      <c r="F182" s="129"/>
      <c r="G182" s="129"/>
    </row>
    <row r="183" spans="1:7" x14ac:dyDescent="0.25">
      <c r="A183" s="132"/>
      <c r="B183" s="135"/>
      <c r="C183" s="132"/>
      <c r="D183" s="132"/>
      <c r="E183" s="132"/>
      <c r="F183" s="139"/>
      <c r="G183" s="139"/>
    </row>
    <row r="184" spans="1:7" x14ac:dyDescent="0.25">
      <c r="A184" s="86">
        <v>1</v>
      </c>
      <c r="B184" s="87" t="s">
        <v>16</v>
      </c>
      <c r="C184" s="86">
        <v>30</v>
      </c>
      <c r="D184" s="86">
        <v>144</v>
      </c>
      <c r="E184" s="86">
        <v>7.19</v>
      </c>
      <c r="F184" s="70">
        <f>C184*D184</f>
        <v>4320</v>
      </c>
      <c r="G184" s="70">
        <f>C184*D184*E184</f>
        <v>31060.800000000003</v>
      </c>
    </row>
    <row r="185" spans="1:7" x14ac:dyDescent="0.25">
      <c r="A185" s="86">
        <v>2</v>
      </c>
      <c r="B185" s="87" t="s">
        <v>17</v>
      </c>
      <c r="C185" s="86">
        <v>66</v>
      </c>
      <c r="D185" s="86">
        <v>180</v>
      </c>
      <c r="E185" s="88">
        <v>7.33</v>
      </c>
      <c r="F185" s="70">
        <f>C185*D185</f>
        <v>11880</v>
      </c>
      <c r="G185" s="70">
        <f>C185*D185*E185</f>
        <v>87080.4</v>
      </c>
    </row>
    <row r="186" spans="1:7" x14ac:dyDescent="0.25">
      <c r="A186" s="86">
        <v>3</v>
      </c>
      <c r="B186" s="87" t="s">
        <v>18</v>
      </c>
      <c r="C186" s="86">
        <v>20</v>
      </c>
      <c r="D186" s="86">
        <v>180</v>
      </c>
      <c r="E186" s="86">
        <v>8.59</v>
      </c>
      <c r="F186" s="70">
        <f t="shared" ref="F186" si="29">C186*D186</f>
        <v>3600</v>
      </c>
      <c r="G186" s="70">
        <f t="shared" ref="G186" si="30">C186*D186*E186</f>
        <v>30924</v>
      </c>
    </row>
    <row r="187" spans="1:7" x14ac:dyDescent="0.25">
      <c r="A187" s="86">
        <v>4</v>
      </c>
      <c r="B187" s="87" t="s">
        <v>19</v>
      </c>
      <c r="C187" s="86">
        <v>11</v>
      </c>
      <c r="D187" s="86">
        <v>205</v>
      </c>
      <c r="E187" s="86">
        <v>6.85</v>
      </c>
      <c r="F187" s="70">
        <f>C187*D187</f>
        <v>2255</v>
      </c>
      <c r="G187" s="70">
        <f>C187*D187*E187</f>
        <v>15446.75</v>
      </c>
    </row>
    <row r="188" spans="1:7" x14ac:dyDescent="0.25">
      <c r="A188" s="86">
        <v>5</v>
      </c>
      <c r="B188" s="87" t="s">
        <v>20</v>
      </c>
      <c r="C188" s="86">
        <v>11</v>
      </c>
      <c r="D188" s="86">
        <v>210</v>
      </c>
      <c r="E188" s="86">
        <v>7.48</v>
      </c>
      <c r="F188" s="70">
        <f t="shared" ref="F188:F190" si="31">C188*D188</f>
        <v>2310</v>
      </c>
      <c r="G188" s="70">
        <f t="shared" ref="G188:G190" si="32">C188*D188*E188</f>
        <v>17278.8</v>
      </c>
    </row>
    <row r="189" spans="1:7" x14ac:dyDescent="0.25">
      <c r="A189" s="86">
        <v>6</v>
      </c>
      <c r="B189" s="87" t="s">
        <v>39</v>
      </c>
      <c r="C189" s="86">
        <v>16</v>
      </c>
      <c r="D189" s="86">
        <v>331</v>
      </c>
      <c r="E189" s="86">
        <v>6.42</v>
      </c>
      <c r="F189" s="70">
        <f t="shared" si="31"/>
        <v>5296</v>
      </c>
      <c r="G189" s="70">
        <f t="shared" si="32"/>
        <v>34000.32</v>
      </c>
    </row>
    <row r="190" spans="1:7" x14ac:dyDescent="0.25">
      <c r="A190" s="86">
        <v>7</v>
      </c>
      <c r="B190" s="87" t="s">
        <v>40</v>
      </c>
      <c r="C190" s="86">
        <v>12</v>
      </c>
      <c r="D190" s="86">
        <v>469</v>
      </c>
      <c r="E190" s="86">
        <v>4.63</v>
      </c>
      <c r="F190" s="70">
        <f t="shared" si="31"/>
        <v>5628</v>
      </c>
      <c r="G190" s="70">
        <f t="shared" si="32"/>
        <v>26057.64</v>
      </c>
    </row>
    <row r="191" spans="1:7" x14ac:dyDescent="0.25">
      <c r="A191" s="86">
        <v>8</v>
      </c>
      <c r="B191" s="87" t="s">
        <v>51</v>
      </c>
      <c r="C191" s="70">
        <v>43</v>
      </c>
      <c r="D191" s="70">
        <v>275</v>
      </c>
      <c r="E191" s="70">
        <v>5.48</v>
      </c>
      <c r="F191" s="70">
        <f>C191*D191</f>
        <v>11825</v>
      </c>
      <c r="G191" s="70">
        <f>C191*D191*E191</f>
        <v>64801.000000000007</v>
      </c>
    </row>
    <row r="192" spans="1:7" x14ac:dyDescent="0.25">
      <c r="A192" s="86">
        <v>9</v>
      </c>
      <c r="B192" s="87" t="s">
        <v>28</v>
      </c>
      <c r="C192" s="70">
        <v>16</v>
      </c>
      <c r="D192" s="70">
        <v>299</v>
      </c>
      <c r="E192" s="70">
        <v>5.46</v>
      </c>
      <c r="F192" s="70">
        <f>C192*D192</f>
        <v>4784</v>
      </c>
      <c r="G192" s="70">
        <f>C192*D192*E192</f>
        <v>26120.639999999999</v>
      </c>
    </row>
    <row r="193" spans="1:7" x14ac:dyDescent="0.25">
      <c r="A193" s="86">
        <v>10</v>
      </c>
      <c r="B193" s="87" t="s">
        <v>10</v>
      </c>
      <c r="C193" s="70">
        <v>12</v>
      </c>
      <c r="D193" s="70">
        <v>214</v>
      </c>
      <c r="E193" s="70">
        <v>6.44</v>
      </c>
      <c r="F193" s="70">
        <f>C193*D193</f>
        <v>2568</v>
      </c>
      <c r="G193" s="70">
        <f>C193*D193*E193</f>
        <v>16537.920000000002</v>
      </c>
    </row>
    <row r="194" spans="1:7" x14ac:dyDescent="0.25">
      <c r="A194" s="86">
        <v>11</v>
      </c>
      <c r="B194" s="98" t="s">
        <v>11</v>
      </c>
      <c r="C194" s="70">
        <v>18</v>
      </c>
      <c r="D194" s="70">
        <v>216</v>
      </c>
      <c r="E194" s="70">
        <v>5.77</v>
      </c>
      <c r="F194" s="70">
        <f t="shared" ref="F194:F197" si="33">C194*D194</f>
        <v>3888</v>
      </c>
      <c r="G194" s="70">
        <f t="shared" ref="G194:G197" si="34">C194*D194*E194</f>
        <v>22433.759999999998</v>
      </c>
    </row>
    <row r="195" spans="1:7" x14ac:dyDescent="0.25">
      <c r="A195" s="86">
        <v>12</v>
      </c>
      <c r="B195" s="98" t="s">
        <v>41</v>
      </c>
      <c r="C195" s="70">
        <v>7</v>
      </c>
      <c r="D195" s="70">
        <v>256</v>
      </c>
      <c r="E195" s="70">
        <v>5.93</v>
      </c>
      <c r="F195" s="70">
        <f t="shared" si="33"/>
        <v>1792</v>
      </c>
      <c r="G195" s="70">
        <f t="shared" si="34"/>
        <v>10626.56</v>
      </c>
    </row>
    <row r="196" spans="1:7" x14ac:dyDescent="0.25">
      <c r="A196" s="86">
        <v>13</v>
      </c>
      <c r="B196" s="98" t="s">
        <v>42</v>
      </c>
      <c r="C196" s="70">
        <v>4</v>
      </c>
      <c r="D196" s="70">
        <v>32</v>
      </c>
      <c r="E196" s="97">
        <v>5.64</v>
      </c>
      <c r="F196" s="70">
        <f t="shared" si="33"/>
        <v>128</v>
      </c>
      <c r="G196" s="70">
        <f t="shared" si="34"/>
        <v>721.92</v>
      </c>
    </row>
    <row r="197" spans="1:7" x14ac:dyDescent="0.25">
      <c r="A197" s="89">
        <v>14</v>
      </c>
      <c r="B197" s="99" t="s">
        <v>962</v>
      </c>
      <c r="C197" s="74">
        <v>20</v>
      </c>
      <c r="D197" s="74">
        <v>98</v>
      </c>
      <c r="E197" s="74">
        <v>6.46</v>
      </c>
      <c r="F197" s="74">
        <f t="shared" si="33"/>
        <v>1960</v>
      </c>
      <c r="G197" s="74">
        <f t="shared" si="34"/>
        <v>12661.6</v>
      </c>
    </row>
    <row r="198" spans="1:7" x14ac:dyDescent="0.25">
      <c r="A198" s="86"/>
      <c r="B198" s="91" t="s">
        <v>12</v>
      </c>
      <c r="C198" s="70">
        <f>SUM(C184:C197)</f>
        <v>286</v>
      </c>
      <c r="E198" s="91" t="s">
        <v>13</v>
      </c>
      <c r="F198" s="70">
        <f>SUM(F184:F197)</f>
        <v>62234</v>
      </c>
      <c r="G198" s="93">
        <f>SUM(G184:G197)</f>
        <v>395752.11</v>
      </c>
    </row>
    <row r="199" spans="1:7" x14ac:dyDescent="0.25">
      <c r="A199" s="86"/>
      <c r="E199" s="128" t="s">
        <v>14</v>
      </c>
      <c r="F199" s="128"/>
      <c r="G199" s="94">
        <f>G198/F198</f>
        <v>6.3590980814345857</v>
      </c>
    </row>
    <row r="200" spans="1:7" x14ac:dyDescent="0.25">
      <c r="A200" s="86"/>
      <c r="E200" s="95"/>
      <c r="F200" s="95"/>
      <c r="G200" s="96"/>
    </row>
    <row r="201" spans="1:7" x14ac:dyDescent="0.25">
      <c r="A201" s="129" t="s">
        <v>804</v>
      </c>
      <c r="B201" s="129"/>
      <c r="C201" s="129"/>
      <c r="D201" s="129"/>
      <c r="E201" s="129"/>
      <c r="F201" s="129"/>
      <c r="G201" s="129"/>
    </row>
    <row r="202" spans="1:7" x14ac:dyDescent="0.25">
      <c r="A202" s="130" t="s">
        <v>0</v>
      </c>
      <c r="B202" s="133" t="s">
        <v>1</v>
      </c>
      <c r="C202" s="130" t="s">
        <v>1177</v>
      </c>
      <c r="D202" s="130" t="s">
        <v>1178</v>
      </c>
      <c r="E202" s="130" t="s">
        <v>1179</v>
      </c>
      <c r="F202" s="136" t="s">
        <v>5</v>
      </c>
      <c r="G202" s="136" t="s">
        <v>6</v>
      </c>
    </row>
    <row r="203" spans="1:7" x14ac:dyDescent="0.25">
      <c r="A203" s="131"/>
      <c r="B203" s="134"/>
      <c r="C203" s="131"/>
      <c r="D203" s="131"/>
      <c r="E203" s="131"/>
      <c r="F203" s="129"/>
      <c r="G203" s="129"/>
    </row>
    <row r="204" spans="1:7" x14ac:dyDescent="0.25">
      <c r="A204" s="132"/>
      <c r="B204" s="135"/>
      <c r="C204" s="132"/>
      <c r="D204" s="132"/>
      <c r="E204" s="132"/>
      <c r="F204" s="139"/>
      <c r="G204" s="139"/>
    </row>
    <row r="205" spans="1:7" x14ac:dyDescent="0.25">
      <c r="A205" s="86">
        <v>1</v>
      </c>
      <c r="B205" s="87" t="s">
        <v>19</v>
      </c>
      <c r="C205" s="86">
        <v>1</v>
      </c>
      <c r="D205" s="86">
        <v>172</v>
      </c>
      <c r="E205" s="86">
        <v>6.41</v>
      </c>
      <c r="F205" s="70"/>
      <c r="G205" s="70"/>
    </row>
    <row r="206" spans="1:7" x14ac:dyDescent="0.25">
      <c r="A206" s="86">
        <v>2</v>
      </c>
      <c r="B206" s="87" t="s">
        <v>20</v>
      </c>
      <c r="C206" s="86">
        <v>12</v>
      </c>
      <c r="D206" s="86">
        <v>202</v>
      </c>
      <c r="E206" s="86">
        <v>7.39</v>
      </c>
      <c r="F206" s="70">
        <f t="shared" ref="F206" si="35">C206*D206</f>
        <v>2424</v>
      </c>
      <c r="G206" s="70">
        <f t="shared" ref="G206" si="36">C206*D206*E206</f>
        <v>17913.36</v>
      </c>
    </row>
    <row r="207" spans="1:7" x14ac:dyDescent="0.25">
      <c r="A207" s="86">
        <v>3</v>
      </c>
      <c r="B207" s="87" t="s">
        <v>22</v>
      </c>
      <c r="C207" s="86">
        <v>42</v>
      </c>
      <c r="D207" s="86">
        <v>262</v>
      </c>
      <c r="E207" s="86">
        <v>5.92</v>
      </c>
      <c r="F207" s="70">
        <f>C207*D207</f>
        <v>11004</v>
      </c>
      <c r="G207" s="70">
        <f>C207*D207*E207</f>
        <v>65143.68</v>
      </c>
    </row>
    <row r="208" spans="1:7" x14ac:dyDescent="0.25">
      <c r="A208" s="86">
        <v>4</v>
      </c>
      <c r="B208" s="87" t="s">
        <v>23</v>
      </c>
      <c r="C208" s="86">
        <v>29</v>
      </c>
      <c r="D208" s="86">
        <v>280</v>
      </c>
      <c r="E208" s="86">
        <v>6.95</v>
      </c>
      <c r="F208" s="70">
        <f t="shared" ref="F208:F210" si="37">C208*D208</f>
        <v>8120</v>
      </c>
      <c r="G208" s="70">
        <f t="shared" ref="G208:G210" si="38">C208*D208*E208</f>
        <v>56434</v>
      </c>
    </row>
    <row r="209" spans="1:7" x14ac:dyDescent="0.25">
      <c r="A209" s="86">
        <v>5</v>
      </c>
      <c r="B209" s="87" t="s">
        <v>39</v>
      </c>
      <c r="C209" s="86">
        <v>18</v>
      </c>
      <c r="D209" s="86">
        <v>334</v>
      </c>
      <c r="E209" s="86">
        <v>6.45</v>
      </c>
      <c r="F209" s="70">
        <f t="shared" si="37"/>
        <v>6012</v>
      </c>
      <c r="G209" s="70">
        <f t="shared" si="38"/>
        <v>38777.4</v>
      </c>
    </row>
    <row r="210" spans="1:7" x14ac:dyDescent="0.25">
      <c r="A210" s="86">
        <v>6</v>
      </c>
      <c r="B210" s="87" t="s">
        <v>326</v>
      </c>
      <c r="C210" s="86">
        <v>17</v>
      </c>
      <c r="D210" s="86">
        <v>438</v>
      </c>
      <c r="E210" s="86">
        <v>6.62</v>
      </c>
      <c r="F210" s="70">
        <f t="shared" si="37"/>
        <v>7446</v>
      </c>
      <c r="G210" s="70">
        <f t="shared" si="38"/>
        <v>49292.520000000004</v>
      </c>
    </row>
    <row r="211" spans="1:7" x14ac:dyDescent="0.25">
      <c r="A211" s="89">
        <v>7</v>
      </c>
      <c r="B211" s="90" t="s">
        <v>28</v>
      </c>
      <c r="C211" s="74">
        <v>39</v>
      </c>
      <c r="D211" s="74">
        <v>294</v>
      </c>
      <c r="E211" s="74">
        <v>5.39</v>
      </c>
      <c r="F211" s="74">
        <f>C211*D211</f>
        <v>11466</v>
      </c>
      <c r="G211" s="74">
        <f>C211*D211*E211</f>
        <v>61801.74</v>
      </c>
    </row>
    <row r="212" spans="1:7" x14ac:dyDescent="0.25">
      <c r="A212" s="86"/>
      <c r="B212" s="91" t="s">
        <v>12</v>
      </c>
      <c r="C212" s="70">
        <f>SUM(C205:C211)</f>
        <v>158</v>
      </c>
      <c r="E212" s="91" t="s">
        <v>13</v>
      </c>
      <c r="F212" s="70">
        <f>SUM(F206:F211)</f>
        <v>46472</v>
      </c>
      <c r="G212" s="93">
        <f>SUM(G206:G211)</f>
        <v>289362.7</v>
      </c>
    </row>
    <row r="213" spans="1:7" x14ac:dyDescent="0.25">
      <c r="A213" s="86"/>
      <c r="E213" s="128" t="s">
        <v>14</v>
      </c>
      <c r="F213" s="128"/>
      <c r="G213" s="94">
        <f>G212/F212</f>
        <v>6.2266031158547088</v>
      </c>
    </row>
    <row r="214" spans="1:7" x14ac:dyDescent="0.25">
      <c r="A214" s="86"/>
      <c r="E214" s="95"/>
      <c r="F214" s="95"/>
      <c r="G214" s="96"/>
    </row>
    <row r="215" spans="1:7" x14ac:dyDescent="0.25">
      <c r="A215" s="129" t="s">
        <v>250</v>
      </c>
      <c r="B215" s="129"/>
      <c r="C215" s="129"/>
      <c r="D215" s="129"/>
      <c r="E215" s="129"/>
      <c r="F215" s="129"/>
      <c r="G215" s="129"/>
    </row>
    <row r="216" spans="1:7" x14ac:dyDescent="0.25">
      <c r="A216" s="130" t="s">
        <v>0</v>
      </c>
      <c r="B216" s="133" t="s">
        <v>1</v>
      </c>
      <c r="C216" s="130" t="s">
        <v>1177</v>
      </c>
      <c r="D216" s="130" t="s">
        <v>1178</v>
      </c>
      <c r="E216" s="130" t="s">
        <v>1179</v>
      </c>
      <c r="F216" s="136" t="s">
        <v>5</v>
      </c>
      <c r="G216" s="136" t="s">
        <v>6</v>
      </c>
    </row>
    <row r="217" spans="1:7" x14ac:dyDescent="0.25">
      <c r="A217" s="131"/>
      <c r="B217" s="134"/>
      <c r="C217" s="131"/>
      <c r="D217" s="131"/>
      <c r="E217" s="131"/>
      <c r="F217" s="129"/>
      <c r="G217" s="129"/>
    </row>
    <row r="218" spans="1:7" x14ac:dyDescent="0.25">
      <c r="A218" s="132"/>
      <c r="B218" s="135"/>
      <c r="C218" s="132"/>
      <c r="D218" s="132"/>
      <c r="E218" s="132"/>
      <c r="F218" s="139"/>
      <c r="G218" s="139"/>
    </row>
    <row r="219" spans="1:7" x14ac:dyDescent="0.25">
      <c r="A219" s="86">
        <v>1</v>
      </c>
      <c r="B219" s="87" t="s">
        <v>16</v>
      </c>
      <c r="C219" s="86">
        <v>35</v>
      </c>
      <c r="D219" s="86">
        <v>122</v>
      </c>
      <c r="E219" s="86">
        <v>6.71</v>
      </c>
      <c r="F219" s="70">
        <f>C219*D219</f>
        <v>4270</v>
      </c>
      <c r="G219" s="70">
        <f>C219*D219*E219</f>
        <v>28651.7</v>
      </c>
    </row>
    <row r="220" spans="1:7" x14ac:dyDescent="0.25">
      <c r="A220" s="86">
        <v>2</v>
      </c>
      <c r="B220" s="87" t="s">
        <v>17</v>
      </c>
      <c r="C220" s="86">
        <v>165</v>
      </c>
      <c r="D220" s="86">
        <v>158</v>
      </c>
      <c r="E220" s="88">
        <v>7.17</v>
      </c>
      <c r="F220" s="70">
        <f>C220*D220</f>
        <v>26070</v>
      </c>
      <c r="G220" s="70">
        <f>C220*D220*E220</f>
        <v>186921.9</v>
      </c>
    </row>
    <row r="221" spans="1:7" x14ac:dyDescent="0.25">
      <c r="A221" s="86">
        <v>3</v>
      </c>
      <c r="B221" s="87" t="s">
        <v>18</v>
      </c>
      <c r="C221" s="86">
        <v>104</v>
      </c>
      <c r="D221" s="86">
        <v>158</v>
      </c>
      <c r="E221" s="86">
        <v>8.36</v>
      </c>
      <c r="F221" s="70">
        <f t="shared" ref="F221" si="39">C221*D221</f>
        <v>16432</v>
      </c>
      <c r="G221" s="70">
        <f t="shared" ref="G221" si="40">C221*D221*E221</f>
        <v>137371.51999999999</v>
      </c>
    </row>
    <row r="222" spans="1:7" x14ac:dyDescent="0.25">
      <c r="A222" s="86">
        <v>4</v>
      </c>
      <c r="B222" s="87" t="s">
        <v>19</v>
      </c>
      <c r="C222" s="86">
        <v>77</v>
      </c>
      <c r="D222" s="86">
        <v>182</v>
      </c>
      <c r="E222" s="86">
        <v>6.62</v>
      </c>
      <c r="F222" s="70">
        <f>C222*D222</f>
        <v>14014</v>
      </c>
      <c r="G222" s="70">
        <f>C222*D222*E222</f>
        <v>92772.680000000008</v>
      </c>
    </row>
    <row r="223" spans="1:7" x14ac:dyDescent="0.25">
      <c r="A223" s="86">
        <v>5</v>
      </c>
      <c r="B223" s="87" t="s">
        <v>21</v>
      </c>
      <c r="C223" s="86">
        <v>30</v>
      </c>
      <c r="D223" s="86">
        <v>234</v>
      </c>
      <c r="E223" s="86">
        <v>5.68</v>
      </c>
      <c r="F223" s="70">
        <f t="shared" ref="F223:F225" si="41">C223*D223</f>
        <v>7020</v>
      </c>
      <c r="G223" s="70">
        <f t="shared" ref="G223:G225" si="42">C223*D223*E223</f>
        <v>39873.599999999999</v>
      </c>
    </row>
    <row r="224" spans="1:7" x14ac:dyDescent="0.25">
      <c r="A224" s="86">
        <v>6</v>
      </c>
      <c r="B224" s="87" t="s">
        <v>22</v>
      </c>
      <c r="C224" s="86">
        <v>26</v>
      </c>
      <c r="D224" s="86">
        <v>300</v>
      </c>
      <c r="E224" s="86">
        <v>6.34</v>
      </c>
      <c r="F224" s="70">
        <f t="shared" si="41"/>
        <v>7800</v>
      </c>
      <c r="G224" s="70">
        <f t="shared" si="42"/>
        <v>49452</v>
      </c>
    </row>
    <row r="225" spans="1:7" x14ac:dyDescent="0.25">
      <c r="A225" s="86">
        <v>7</v>
      </c>
      <c r="B225" s="87" t="s">
        <v>23</v>
      </c>
      <c r="C225" s="86">
        <v>19</v>
      </c>
      <c r="D225" s="86">
        <v>288</v>
      </c>
      <c r="E225" s="86">
        <v>7.03</v>
      </c>
      <c r="F225" s="70">
        <f t="shared" si="41"/>
        <v>5472</v>
      </c>
      <c r="G225" s="70">
        <f t="shared" si="42"/>
        <v>38468.160000000003</v>
      </c>
    </row>
    <row r="226" spans="1:7" x14ac:dyDescent="0.25">
      <c r="A226" s="86">
        <v>8</v>
      </c>
      <c r="B226" s="87" t="s">
        <v>24</v>
      </c>
      <c r="C226" s="70">
        <v>36</v>
      </c>
      <c r="D226" s="70">
        <v>134</v>
      </c>
      <c r="E226" s="70">
        <v>6.8</v>
      </c>
      <c r="F226" s="70">
        <f>C226*D226</f>
        <v>4824</v>
      </c>
      <c r="G226" s="70">
        <f>C226*D226*E226</f>
        <v>32803.199999999997</v>
      </c>
    </row>
    <row r="227" spans="1:7" x14ac:dyDescent="0.25">
      <c r="A227" s="86">
        <v>9</v>
      </c>
      <c r="B227" s="87" t="s">
        <v>7</v>
      </c>
      <c r="C227" s="70">
        <v>102</v>
      </c>
      <c r="D227" s="70">
        <v>170</v>
      </c>
      <c r="E227" s="70">
        <v>7.15</v>
      </c>
      <c r="F227" s="70">
        <f>C227*D227</f>
        <v>17340</v>
      </c>
      <c r="G227" s="70">
        <f>C227*D227*E227</f>
        <v>123981</v>
      </c>
    </row>
    <row r="228" spans="1:7" x14ac:dyDescent="0.25">
      <c r="A228" s="86">
        <v>10</v>
      </c>
      <c r="B228" s="87" t="s">
        <v>25</v>
      </c>
      <c r="C228" s="70">
        <v>3</v>
      </c>
      <c r="D228" s="70">
        <v>164</v>
      </c>
      <c r="E228" s="70">
        <v>7.66</v>
      </c>
      <c r="F228" s="70">
        <f>C228*D228</f>
        <v>492</v>
      </c>
      <c r="G228" s="70">
        <f>C228*D228*E228</f>
        <v>3768.7200000000003</v>
      </c>
    </row>
    <row r="229" spans="1:7" x14ac:dyDescent="0.25">
      <c r="A229" s="86">
        <v>11</v>
      </c>
      <c r="B229" s="98" t="s">
        <v>28</v>
      </c>
      <c r="C229" s="70">
        <v>20</v>
      </c>
      <c r="D229" s="70">
        <v>310</v>
      </c>
      <c r="E229" s="70">
        <v>5.59</v>
      </c>
      <c r="F229" s="70">
        <f t="shared" ref="F229:F231" si="43">C229*D229</f>
        <v>6200</v>
      </c>
      <c r="G229" s="70">
        <f t="shared" ref="G229:G231" si="44">C229*D229*E229</f>
        <v>34658</v>
      </c>
    </row>
    <row r="230" spans="1:7" x14ac:dyDescent="0.25">
      <c r="A230" s="86">
        <v>12</v>
      </c>
      <c r="B230" s="98" t="s">
        <v>11</v>
      </c>
      <c r="C230" s="70">
        <v>3</v>
      </c>
      <c r="D230" s="70">
        <v>285</v>
      </c>
      <c r="E230" s="70">
        <v>7.46</v>
      </c>
      <c r="F230" s="70">
        <f t="shared" si="43"/>
        <v>855</v>
      </c>
      <c r="G230" s="70">
        <f t="shared" si="44"/>
        <v>6378.3</v>
      </c>
    </row>
    <row r="231" spans="1:7" x14ac:dyDescent="0.25">
      <c r="A231" s="89">
        <v>13</v>
      </c>
      <c r="B231" s="99" t="s">
        <v>383</v>
      </c>
      <c r="C231" s="74">
        <v>2</v>
      </c>
      <c r="D231" s="74">
        <v>164</v>
      </c>
      <c r="E231" s="74">
        <v>7.47</v>
      </c>
      <c r="F231" s="74">
        <f t="shared" si="43"/>
        <v>328</v>
      </c>
      <c r="G231" s="74">
        <f t="shared" si="44"/>
        <v>2450.16</v>
      </c>
    </row>
    <row r="232" spans="1:7" x14ac:dyDescent="0.25">
      <c r="A232" s="86"/>
      <c r="B232" s="91" t="s">
        <v>12</v>
      </c>
      <c r="C232" s="70">
        <f>SUM(C219:C231)</f>
        <v>622</v>
      </c>
      <c r="E232" s="91" t="s">
        <v>13</v>
      </c>
      <c r="F232" s="70">
        <f>SUM(F219:F231)</f>
        <v>111117</v>
      </c>
      <c r="G232" s="93">
        <f>SUM(G219:G231)</f>
        <v>777550.94</v>
      </c>
    </row>
    <row r="233" spans="1:7" x14ac:dyDescent="0.25">
      <c r="A233" s="86"/>
      <c r="E233" s="128" t="s">
        <v>14</v>
      </c>
      <c r="F233" s="128"/>
      <c r="G233" s="94">
        <f>G232/F232</f>
        <v>6.9975875878578426</v>
      </c>
    </row>
    <row r="234" spans="1:7" x14ac:dyDescent="0.25">
      <c r="A234" s="86"/>
      <c r="E234" s="95"/>
      <c r="F234" s="95"/>
      <c r="G234" s="96"/>
    </row>
    <row r="235" spans="1:7" x14ac:dyDescent="0.25">
      <c r="A235" s="129" t="s">
        <v>251</v>
      </c>
      <c r="B235" s="129"/>
      <c r="C235" s="129"/>
      <c r="D235" s="129"/>
      <c r="E235" s="129"/>
      <c r="F235" s="129"/>
      <c r="G235" s="129"/>
    </row>
    <row r="236" spans="1:7" x14ac:dyDescent="0.25">
      <c r="A236" s="130" t="s">
        <v>0</v>
      </c>
      <c r="B236" s="133" t="s">
        <v>1</v>
      </c>
      <c r="C236" s="130" t="s">
        <v>1177</v>
      </c>
      <c r="D236" s="130" t="s">
        <v>1178</v>
      </c>
      <c r="E236" s="130" t="s">
        <v>1179</v>
      </c>
      <c r="F236" s="136" t="s">
        <v>5</v>
      </c>
      <c r="G236" s="136" t="s">
        <v>6</v>
      </c>
    </row>
    <row r="237" spans="1:7" x14ac:dyDescent="0.25">
      <c r="A237" s="131"/>
      <c r="B237" s="134"/>
      <c r="C237" s="131"/>
      <c r="D237" s="131"/>
      <c r="E237" s="131"/>
      <c r="F237" s="129"/>
      <c r="G237" s="129"/>
    </row>
    <row r="238" spans="1:7" x14ac:dyDescent="0.25">
      <c r="A238" s="132"/>
      <c r="B238" s="135"/>
      <c r="C238" s="132"/>
      <c r="D238" s="132"/>
      <c r="E238" s="132"/>
      <c r="F238" s="139"/>
      <c r="G238" s="139"/>
    </row>
    <row r="239" spans="1:7" x14ac:dyDescent="0.25">
      <c r="A239" s="86">
        <v>1</v>
      </c>
      <c r="B239" s="87" t="s">
        <v>16</v>
      </c>
      <c r="C239" s="86">
        <v>9</v>
      </c>
      <c r="D239" s="86">
        <v>130</v>
      </c>
      <c r="E239" s="86">
        <v>6.88</v>
      </c>
      <c r="F239" s="70">
        <f>C239*D239</f>
        <v>1170</v>
      </c>
      <c r="G239" s="70">
        <f>C239*D239*E239</f>
        <v>8049.5999999999995</v>
      </c>
    </row>
    <row r="240" spans="1:7" x14ac:dyDescent="0.25">
      <c r="A240" s="86">
        <v>2</v>
      </c>
      <c r="B240" s="87" t="s">
        <v>410</v>
      </c>
      <c r="C240" s="86">
        <v>4</v>
      </c>
      <c r="D240" s="86">
        <v>136</v>
      </c>
      <c r="E240" s="86">
        <v>8.07</v>
      </c>
      <c r="F240" s="70">
        <f>C240*D240</f>
        <v>544</v>
      </c>
      <c r="G240" s="70">
        <f>C240*D240*E240</f>
        <v>4390.08</v>
      </c>
    </row>
    <row r="241" spans="1:7" x14ac:dyDescent="0.25">
      <c r="A241" s="86">
        <v>3</v>
      </c>
      <c r="B241" s="87" t="s">
        <v>17</v>
      </c>
      <c r="C241" s="86">
        <v>103</v>
      </c>
      <c r="D241" s="86">
        <v>160</v>
      </c>
      <c r="E241" s="88">
        <v>7.05</v>
      </c>
      <c r="F241" s="70">
        <f>C241*D241</f>
        <v>16480</v>
      </c>
      <c r="G241" s="70">
        <f>C241*D241*E241</f>
        <v>116184</v>
      </c>
    </row>
    <row r="242" spans="1:7" x14ac:dyDescent="0.25">
      <c r="A242" s="86">
        <v>4</v>
      </c>
      <c r="B242" s="87" t="s">
        <v>18</v>
      </c>
      <c r="C242" s="86">
        <v>42</v>
      </c>
      <c r="D242" s="86">
        <v>166</v>
      </c>
      <c r="E242" s="86">
        <v>8.4499999999999993</v>
      </c>
      <c r="F242" s="70">
        <f t="shared" ref="F242" si="45">C242*D242</f>
        <v>6972</v>
      </c>
      <c r="G242" s="70">
        <f t="shared" ref="G242" si="46">C242*D242*E242</f>
        <v>58913.399999999994</v>
      </c>
    </row>
    <row r="243" spans="1:7" x14ac:dyDescent="0.25">
      <c r="A243" s="86">
        <v>5</v>
      </c>
      <c r="B243" s="87" t="s">
        <v>19</v>
      </c>
      <c r="C243" s="86">
        <v>99</v>
      </c>
      <c r="D243" s="86">
        <v>179</v>
      </c>
      <c r="E243" s="86">
        <v>6.52</v>
      </c>
      <c r="F243" s="70">
        <f>C243*D243</f>
        <v>17721</v>
      </c>
      <c r="G243" s="70">
        <f>C243*D243*E243</f>
        <v>115540.92</v>
      </c>
    </row>
    <row r="244" spans="1:7" x14ac:dyDescent="0.25">
      <c r="A244" s="86">
        <v>6</v>
      </c>
      <c r="B244" s="87" t="s">
        <v>20</v>
      </c>
      <c r="C244" s="86">
        <v>56</v>
      </c>
      <c r="D244" s="86">
        <v>195</v>
      </c>
      <c r="E244" s="86">
        <v>7.82</v>
      </c>
      <c r="F244" s="70">
        <f>C244*D244</f>
        <v>10920</v>
      </c>
      <c r="G244" s="70">
        <f>C244*D244*E244</f>
        <v>85394.400000000009</v>
      </c>
    </row>
    <row r="245" spans="1:7" x14ac:dyDescent="0.25">
      <c r="A245" s="86">
        <v>7</v>
      </c>
      <c r="B245" s="87" t="s">
        <v>21</v>
      </c>
      <c r="C245" s="86">
        <v>10</v>
      </c>
      <c r="D245" s="86">
        <v>260</v>
      </c>
      <c r="E245" s="86">
        <v>6.04</v>
      </c>
      <c r="F245" s="70">
        <f t="shared" ref="F245:F247" si="47">C245*D245</f>
        <v>2600</v>
      </c>
      <c r="G245" s="70">
        <f t="shared" ref="G245:G247" si="48">C245*D245*E245</f>
        <v>15704</v>
      </c>
    </row>
    <row r="246" spans="1:7" x14ac:dyDescent="0.25">
      <c r="A246" s="86">
        <v>8</v>
      </c>
      <c r="B246" s="87" t="s">
        <v>22</v>
      </c>
      <c r="C246" s="86">
        <v>26</v>
      </c>
      <c r="D246" s="86">
        <v>283</v>
      </c>
      <c r="E246" s="86">
        <v>6.47</v>
      </c>
      <c r="F246" s="70">
        <f t="shared" si="47"/>
        <v>7358</v>
      </c>
      <c r="G246" s="70">
        <f t="shared" si="48"/>
        <v>47606.259999999995</v>
      </c>
    </row>
    <row r="247" spans="1:7" x14ac:dyDescent="0.25">
      <c r="A247" s="86">
        <v>9</v>
      </c>
      <c r="B247" s="87" t="s">
        <v>23</v>
      </c>
      <c r="C247" s="86">
        <v>20</v>
      </c>
      <c r="D247" s="86">
        <v>314</v>
      </c>
      <c r="E247" s="86">
        <v>7.27</v>
      </c>
      <c r="F247" s="70">
        <f t="shared" si="47"/>
        <v>6280</v>
      </c>
      <c r="G247" s="70">
        <f t="shared" si="48"/>
        <v>45655.6</v>
      </c>
    </row>
    <row r="248" spans="1:7" x14ac:dyDescent="0.25">
      <c r="A248" s="86">
        <v>10</v>
      </c>
      <c r="B248" s="87" t="s">
        <v>24</v>
      </c>
      <c r="C248" s="70">
        <v>23</v>
      </c>
      <c r="D248" s="70">
        <v>128</v>
      </c>
      <c r="E248" s="70">
        <v>6.82</v>
      </c>
      <c r="F248" s="70">
        <f>C248*D248</f>
        <v>2944</v>
      </c>
      <c r="G248" s="70">
        <f>C248*D248*E248</f>
        <v>20078.080000000002</v>
      </c>
    </row>
    <row r="249" spans="1:7" x14ac:dyDescent="0.25">
      <c r="A249" s="86">
        <v>11</v>
      </c>
      <c r="B249" s="87" t="s">
        <v>7</v>
      </c>
      <c r="C249" s="70">
        <v>161</v>
      </c>
      <c r="D249" s="70">
        <v>172</v>
      </c>
      <c r="E249" s="70">
        <v>7.18</v>
      </c>
      <c r="F249" s="70">
        <f>C249*D249</f>
        <v>27692</v>
      </c>
      <c r="G249" s="70">
        <f>C249*D249*E249</f>
        <v>198828.56</v>
      </c>
    </row>
    <row r="250" spans="1:7" x14ac:dyDescent="0.25">
      <c r="A250" s="86">
        <v>12</v>
      </c>
      <c r="B250" s="87" t="s">
        <v>25</v>
      </c>
      <c r="C250" s="70">
        <v>24</v>
      </c>
      <c r="D250" s="70">
        <v>178</v>
      </c>
      <c r="E250" s="70">
        <v>7.68</v>
      </c>
      <c r="F250" s="70">
        <f>C250*D250</f>
        <v>4272</v>
      </c>
      <c r="G250" s="70">
        <f>C250*D250*E250</f>
        <v>32808.959999999999</v>
      </c>
    </row>
    <row r="251" spans="1:7" x14ac:dyDescent="0.25">
      <c r="A251" s="86">
        <v>13</v>
      </c>
      <c r="B251" s="98" t="s">
        <v>28</v>
      </c>
      <c r="C251" s="70">
        <v>15</v>
      </c>
      <c r="D251" s="70">
        <v>361</v>
      </c>
      <c r="E251" s="70">
        <v>6.11</v>
      </c>
      <c r="F251" s="70">
        <f t="shared" ref="F251:F254" si="49">C251*D251</f>
        <v>5415</v>
      </c>
      <c r="G251" s="70">
        <f t="shared" ref="G251:G254" si="50">C251*D251*E251</f>
        <v>33085.65</v>
      </c>
    </row>
    <row r="252" spans="1:7" x14ac:dyDescent="0.25">
      <c r="A252" s="86">
        <v>14</v>
      </c>
      <c r="B252" s="98" t="s">
        <v>10</v>
      </c>
      <c r="C252" s="70">
        <v>10</v>
      </c>
      <c r="D252" s="70">
        <v>266</v>
      </c>
      <c r="E252" s="70">
        <v>7.78</v>
      </c>
      <c r="F252" s="70">
        <f t="shared" si="49"/>
        <v>2660</v>
      </c>
      <c r="G252" s="70">
        <f t="shared" si="50"/>
        <v>20694.8</v>
      </c>
    </row>
    <row r="253" spans="1:7" x14ac:dyDescent="0.25">
      <c r="A253" s="86">
        <v>15</v>
      </c>
      <c r="B253" s="98" t="s">
        <v>11</v>
      </c>
      <c r="C253" s="70">
        <v>17</v>
      </c>
      <c r="D253" s="70">
        <v>297</v>
      </c>
      <c r="E253" s="70">
        <v>7.56</v>
      </c>
      <c r="F253" s="70">
        <f t="shared" si="49"/>
        <v>5049</v>
      </c>
      <c r="G253" s="70">
        <f t="shared" si="50"/>
        <v>38170.439999999995</v>
      </c>
    </row>
    <row r="254" spans="1:7" x14ac:dyDescent="0.25">
      <c r="A254" s="89">
        <v>16</v>
      </c>
      <c r="B254" s="99" t="s">
        <v>411</v>
      </c>
      <c r="C254" s="74">
        <v>23</v>
      </c>
      <c r="D254" s="74">
        <v>90</v>
      </c>
      <c r="E254" s="74">
        <v>6.29</v>
      </c>
      <c r="F254" s="74">
        <f t="shared" si="49"/>
        <v>2070</v>
      </c>
      <c r="G254" s="74">
        <f t="shared" si="50"/>
        <v>13020.3</v>
      </c>
    </row>
    <row r="255" spans="1:7" x14ac:dyDescent="0.25">
      <c r="A255" s="86"/>
      <c r="B255" s="91" t="s">
        <v>12</v>
      </c>
      <c r="C255" s="70">
        <f>SUM(C239:C254)</f>
        <v>642</v>
      </c>
      <c r="E255" s="91" t="s">
        <v>13</v>
      </c>
      <c r="F255" s="70">
        <f>SUM(F239:F254)</f>
        <v>120147</v>
      </c>
      <c r="G255" s="93">
        <f>SUM(G239:G254)</f>
        <v>854125.05</v>
      </c>
    </row>
    <row r="256" spans="1:7" x14ac:dyDescent="0.25">
      <c r="A256" s="86"/>
      <c r="E256" s="128" t="s">
        <v>14</v>
      </c>
      <c r="F256" s="128"/>
      <c r="G256" s="94">
        <f>G255/F255</f>
        <v>7.1090002247247126</v>
      </c>
    </row>
    <row r="257" spans="1:7" x14ac:dyDescent="0.25">
      <c r="A257" s="86"/>
      <c r="E257" s="95"/>
      <c r="F257" s="95"/>
      <c r="G257" s="96"/>
    </row>
    <row r="258" spans="1:7" x14ac:dyDescent="0.25">
      <c r="A258" s="129" t="s">
        <v>44</v>
      </c>
      <c r="B258" s="129"/>
      <c r="C258" s="129"/>
      <c r="D258" s="129"/>
      <c r="E258" s="129"/>
      <c r="F258" s="129"/>
      <c r="G258" s="129"/>
    </row>
    <row r="259" spans="1:7" x14ac:dyDescent="0.25">
      <c r="A259" s="130" t="s">
        <v>0</v>
      </c>
      <c r="B259" s="133" t="s">
        <v>1</v>
      </c>
      <c r="C259" s="130" t="s">
        <v>1177</v>
      </c>
      <c r="D259" s="130" t="s">
        <v>1178</v>
      </c>
      <c r="E259" s="130" t="s">
        <v>1179</v>
      </c>
      <c r="F259" s="136" t="s">
        <v>5</v>
      </c>
      <c r="G259" s="136" t="s">
        <v>6</v>
      </c>
    </row>
    <row r="260" spans="1:7" x14ac:dyDescent="0.25">
      <c r="A260" s="131"/>
      <c r="B260" s="134"/>
      <c r="C260" s="131"/>
      <c r="D260" s="131"/>
      <c r="E260" s="131"/>
      <c r="F260" s="137"/>
      <c r="G260" s="137"/>
    </row>
    <row r="261" spans="1:7" x14ac:dyDescent="0.25">
      <c r="A261" s="132"/>
      <c r="B261" s="135"/>
      <c r="C261" s="132"/>
      <c r="D261" s="132"/>
      <c r="E261" s="132"/>
      <c r="F261" s="138"/>
      <c r="G261" s="138"/>
    </row>
    <row r="262" spans="1:7" x14ac:dyDescent="0.25">
      <c r="A262" s="86">
        <v>1</v>
      </c>
      <c r="B262" s="87" t="s">
        <v>17</v>
      </c>
      <c r="C262" s="86">
        <v>12</v>
      </c>
      <c r="D262" s="86">
        <v>180</v>
      </c>
      <c r="E262" s="86">
        <v>7.46</v>
      </c>
      <c r="F262" s="70">
        <f>C262*D262</f>
        <v>2160</v>
      </c>
      <c r="G262" s="70">
        <f t="shared" ref="G262:G267" si="51">C262*D262*E262</f>
        <v>16113.6</v>
      </c>
    </row>
    <row r="263" spans="1:7" x14ac:dyDescent="0.25">
      <c r="A263" s="86">
        <v>2</v>
      </c>
      <c r="B263" s="87" t="s">
        <v>19</v>
      </c>
      <c r="C263" s="86">
        <v>11</v>
      </c>
      <c r="D263" s="86">
        <v>208</v>
      </c>
      <c r="E263" s="86">
        <v>6.93</v>
      </c>
      <c r="F263" s="70">
        <f>C263*D263</f>
        <v>2288</v>
      </c>
      <c r="G263" s="70">
        <f t="shared" si="51"/>
        <v>15855.84</v>
      </c>
    </row>
    <row r="264" spans="1:7" x14ac:dyDescent="0.25">
      <c r="A264" s="86">
        <v>3</v>
      </c>
      <c r="B264" s="87" t="s">
        <v>21</v>
      </c>
      <c r="C264" s="86">
        <v>2</v>
      </c>
      <c r="D264" s="86">
        <v>262</v>
      </c>
      <c r="E264" s="86">
        <v>6.06</v>
      </c>
      <c r="F264" s="70">
        <f>C264*D264</f>
        <v>524</v>
      </c>
      <c r="G264" s="70">
        <f t="shared" si="51"/>
        <v>3175.4399999999996</v>
      </c>
    </row>
    <row r="265" spans="1:7" x14ac:dyDescent="0.25">
      <c r="A265" s="86">
        <v>4</v>
      </c>
      <c r="B265" s="87" t="s">
        <v>45</v>
      </c>
      <c r="C265" s="86">
        <v>11</v>
      </c>
      <c r="D265" s="86">
        <v>310</v>
      </c>
      <c r="E265" s="86">
        <v>6.49</v>
      </c>
      <c r="F265" s="70">
        <f t="shared" ref="F265:F267" si="52">C265*D265</f>
        <v>3410</v>
      </c>
      <c r="G265" s="70">
        <f t="shared" si="51"/>
        <v>22130.9</v>
      </c>
    </row>
    <row r="266" spans="1:7" x14ac:dyDescent="0.25">
      <c r="A266" s="86">
        <v>5</v>
      </c>
      <c r="B266" s="87" t="s">
        <v>46</v>
      </c>
      <c r="C266" s="86">
        <v>9</v>
      </c>
      <c r="D266" s="86">
        <v>262</v>
      </c>
      <c r="E266" s="86">
        <v>6.51</v>
      </c>
      <c r="F266" s="70">
        <f t="shared" si="52"/>
        <v>2358</v>
      </c>
      <c r="G266" s="70">
        <f t="shared" si="51"/>
        <v>15350.58</v>
      </c>
    </row>
    <row r="267" spans="1:7" x14ac:dyDescent="0.25">
      <c r="A267" s="89">
        <v>6</v>
      </c>
      <c r="B267" s="90" t="s">
        <v>47</v>
      </c>
      <c r="C267" s="89">
        <v>4</v>
      </c>
      <c r="D267" s="89">
        <v>255</v>
      </c>
      <c r="E267" s="89">
        <v>6.72</v>
      </c>
      <c r="F267" s="74">
        <f t="shared" si="52"/>
        <v>1020</v>
      </c>
      <c r="G267" s="74">
        <f t="shared" si="51"/>
        <v>6854.4</v>
      </c>
    </row>
    <row r="268" spans="1:7" x14ac:dyDescent="0.25">
      <c r="A268" s="86"/>
      <c r="B268" s="91" t="s">
        <v>12</v>
      </c>
      <c r="C268" s="70">
        <f>SUM(C262:C267)</f>
        <v>49</v>
      </c>
      <c r="E268" s="91" t="s">
        <v>13</v>
      </c>
      <c r="F268" s="70">
        <f>SUM(F262:F267)</f>
        <v>11760</v>
      </c>
      <c r="G268" s="93">
        <f>SUM(G262:G267)</f>
        <v>79480.759999999995</v>
      </c>
    </row>
    <row r="269" spans="1:7" x14ac:dyDescent="0.25">
      <c r="A269" s="86"/>
      <c r="E269" s="96" t="s">
        <v>14</v>
      </c>
      <c r="F269" s="96"/>
      <c r="G269" s="94">
        <f>G268/F268</f>
        <v>6.7585680272108837</v>
      </c>
    </row>
    <row r="270" spans="1:7" x14ac:dyDescent="0.25">
      <c r="A270" s="86"/>
      <c r="E270" s="95"/>
      <c r="F270" s="95"/>
      <c r="G270" s="96"/>
    </row>
    <row r="271" spans="1:7" x14ac:dyDescent="0.25">
      <c r="A271" s="129" t="s">
        <v>252</v>
      </c>
      <c r="B271" s="129"/>
      <c r="C271" s="129"/>
      <c r="D271" s="129"/>
      <c r="E271" s="129"/>
      <c r="F271" s="129"/>
      <c r="G271" s="129"/>
    </row>
    <row r="272" spans="1:7" x14ac:dyDescent="0.25">
      <c r="A272" s="130" t="s">
        <v>0</v>
      </c>
      <c r="B272" s="133" t="s">
        <v>1</v>
      </c>
      <c r="C272" s="130" t="s">
        <v>1177</v>
      </c>
      <c r="D272" s="130" t="s">
        <v>1178</v>
      </c>
      <c r="E272" s="130" t="s">
        <v>1179</v>
      </c>
      <c r="F272" s="136" t="s">
        <v>5</v>
      </c>
      <c r="G272" s="136" t="s">
        <v>6</v>
      </c>
    </row>
    <row r="273" spans="1:7" x14ac:dyDescent="0.25">
      <c r="A273" s="131"/>
      <c r="B273" s="134"/>
      <c r="C273" s="131"/>
      <c r="D273" s="131"/>
      <c r="E273" s="131"/>
      <c r="F273" s="129"/>
      <c r="G273" s="129"/>
    </row>
    <row r="274" spans="1:7" x14ac:dyDescent="0.25">
      <c r="A274" s="132"/>
      <c r="B274" s="135"/>
      <c r="C274" s="132"/>
      <c r="D274" s="132"/>
      <c r="E274" s="132"/>
      <c r="F274" s="139"/>
      <c r="G274" s="139"/>
    </row>
    <row r="275" spans="1:7" x14ac:dyDescent="0.25">
      <c r="A275" s="86">
        <v>1</v>
      </c>
      <c r="B275" s="87" t="s">
        <v>446</v>
      </c>
      <c r="C275" s="86">
        <v>45</v>
      </c>
      <c r="D275" s="86">
        <v>109</v>
      </c>
      <c r="E275" s="86">
        <v>7.69</v>
      </c>
      <c r="F275" s="70">
        <f t="shared" ref="F275:F276" si="53">C275*D275</f>
        <v>4905</v>
      </c>
      <c r="G275" s="70">
        <f t="shared" ref="G275:G280" si="54">C275*D275*E275</f>
        <v>37719.450000000004</v>
      </c>
    </row>
    <row r="276" spans="1:7" x14ac:dyDescent="0.25">
      <c r="A276" s="86">
        <v>2</v>
      </c>
      <c r="B276" s="87" t="s">
        <v>30</v>
      </c>
      <c r="C276" s="86">
        <v>20</v>
      </c>
      <c r="D276" s="86">
        <v>130</v>
      </c>
      <c r="E276" s="86">
        <v>7.72</v>
      </c>
      <c r="F276" s="70">
        <f t="shared" si="53"/>
        <v>2600</v>
      </c>
      <c r="G276" s="70">
        <f t="shared" si="54"/>
        <v>20072</v>
      </c>
    </row>
    <row r="277" spans="1:7" x14ac:dyDescent="0.25">
      <c r="A277" s="86">
        <v>3</v>
      </c>
      <c r="B277" s="87" t="s">
        <v>16</v>
      </c>
      <c r="C277" s="86">
        <v>57</v>
      </c>
      <c r="D277" s="86">
        <v>132</v>
      </c>
      <c r="E277" s="86">
        <v>6.87</v>
      </c>
      <c r="F277" s="70">
        <f>C277*D277</f>
        <v>7524</v>
      </c>
      <c r="G277" s="70">
        <f t="shared" si="54"/>
        <v>51689.88</v>
      </c>
    </row>
    <row r="278" spans="1:7" x14ac:dyDescent="0.25">
      <c r="A278" s="86">
        <v>4</v>
      </c>
      <c r="B278" s="87" t="s">
        <v>17</v>
      </c>
      <c r="C278" s="86">
        <v>61</v>
      </c>
      <c r="D278" s="86">
        <v>157</v>
      </c>
      <c r="E278" s="88">
        <v>6.88</v>
      </c>
      <c r="F278" s="70">
        <f>C278*D278</f>
        <v>9577</v>
      </c>
      <c r="G278" s="70">
        <f t="shared" si="54"/>
        <v>65889.759999999995</v>
      </c>
    </row>
    <row r="279" spans="1:7" x14ac:dyDescent="0.25">
      <c r="A279" s="86">
        <v>5</v>
      </c>
      <c r="B279" s="87" t="s">
        <v>19</v>
      </c>
      <c r="C279" s="86">
        <v>127</v>
      </c>
      <c r="D279" s="86">
        <v>191</v>
      </c>
      <c r="E279" s="86">
        <v>6.74</v>
      </c>
      <c r="F279" s="70">
        <f>C279*D279</f>
        <v>24257</v>
      </c>
      <c r="G279" s="70">
        <f t="shared" si="54"/>
        <v>163492.18</v>
      </c>
    </row>
    <row r="280" spans="1:7" x14ac:dyDescent="0.25">
      <c r="A280" s="86">
        <v>6</v>
      </c>
      <c r="B280" s="87" t="s">
        <v>20</v>
      </c>
      <c r="C280" s="86">
        <v>45</v>
      </c>
      <c r="D280" s="86">
        <v>194</v>
      </c>
      <c r="E280" s="86">
        <v>7.81</v>
      </c>
      <c r="F280" s="70">
        <f>C280*D280</f>
        <v>8730</v>
      </c>
      <c r="G280" s="70">
        <f t="shared" si="54"/>
        <v>68181.3</v>
      </c>
    </row>
    <row r="281" spans="1:7" x14ac:dyDescent="0.25">
      <c r="A281" s="86">
        <v>7</v>
      </c>
      <c r="B281" s="87" t="s">
        <v>21</v>
      </c>
      <c r="C281" s="86">
        <v>11</v>
      </c>
      <c r="D281" s="86">
        <v>223</v>
      </c>
      <c r="E281" s="86">
        <v>5.21</v>
      </c>
      <c r="F281" s="70">
        <f t="shared" ref="F281:F285" si="55">C281*D281</f>
        <v>2453</v>
      </c>
      <c r="G281" s="70">
        <f t="shared" ref="G281:G285" si="56">C281*D281*E281</f>
        <v>12780.13</v>
      </c>
    </row>
    <row r="282" spans="1:7" x14ac:dyDescent="0.25">
      <c r="A282" s="86">
        <v>8</v>
      </c>
      <c r="B282" s="87" t="s">
        <v>22</v>
      </c>
      <c r="C282" s="86">
        <v>31</v>
      </c>
      <c r="D282" s="86">
        <v>282</v>
      </c>
      <c r="E282" s="86">
        <v>6.01</v>
      </c>
      <c r="F282" s="70">
        <f t="shared" si="55"/>
        <v>8742</v>
      </c>
      <c r="G282" s="70">
        <f t="shared" si="56"/>
        <v>52539.42</v>
      </c>
    </row>
    <row r="283" spans="1:7" x14ac:dyDescent="0.25">
      <c r="A283" s="86">
        <v>9</v>
      </c>
      <c r="B283" s="87" t="s">
        <v>45</v>
      </c>
      <c r="C283" s="86">
        <v>25</v>
      </c>
      <c r="D283" s="86">
        <v>281</v>
      </c>
      <c r="E283" s="86">
        <v>6.18</v>
      </c>
      <c r="F283" s="70">
        <f t="shared" si="55"/>
        <v>7025</v>
      </c>
      <c r="G283" s="70">
        <f t="shared" si="56"/>
        <v>43414.5</v>
      </c>
    </row>
    <row r="284" spans="1:7" x14ac:dyDescent="0.25">
      <c r="A284" s="86">
        <v>10</v>
      </c>
      <c r="B284" s="87" t="s">
        <v>23</v>
      </c>
      <c r="C284" s="86">
        <v>28</v>
      </c>
      <c r="D284" s="86">
        <v>306</v>
      </c>
      <c r="E284" s="86">
        <v>7.2</v>
      </c>
      <c r="F284" s="70">
        <f t="shared" si="55"/>
        <v>8568</v>
      </c>
      <c r="G284" s="70">
        <f t="shared" si="56"/>
        <v>61689.599999999999</v>
      </c>
    </row>
    <row r="285" spans="1:7" x14ac:dyDescent="0.25">
      <c r="A285" s="86">
        <v>11</v>
      </c>
      <c r="B285" s="87" t="s">
        <v>444</v>
      </c>
      <c r="C285" s="86">
        <v>88</v>
      </c>
      <c r="D285" s="86">
        <v>110</v>
      </c>
      <c r="E285" s="86">
        <v>5.91</v>
      </c>
      <c r="F285" s="70">
        <f t="shared" si="55"/>
        <v>9680</v>
      </c>
      <c r="G285" s="70">
        <f t="shared" si="56"/>
        <v>57208.800000000003</v>
      </c>
    </row>
    <row r="286" spans="1:7" x14ac:dyDescent="0.25">
      <c r="A286" s="86">
        <v>12</v>
      </c>
      <c r="B286" s="87" t="s">
        <v>7</v>
      </c>
      <c r="C286" s="70">
        <v>77</v>
      </c>
      <c r="D286" s="70">
        <v>160</v>
      </c>
      <c r="E286" s="70">
        <v>6.72</v>
      </c>
      <c r="F286" s="70">
        <f>C286*D286</f>
        <v>12320</v>
      </c>
      <c r="G286" s="70">
        <f>C286*D286*E286</f>
        <v>82790.399999999994</v>
      </c>
    </row>
    <row r="287" spans="1:7" x14ac:dyDescent="0.25">
      <c r="A287" s="86">
        <v>13</v>
      </c>
      <c r="B287" s="87" t="s">
        <v>306</v>
      </c>
      <c r="C287" s="70">
        <v>163</v>
      </c>
      <c r="D287" s="70">
        <v>180</v>
      </c>
      <c r="E287" s="70">
        <v>6.7</v>
      </c>
      <c r="F287" s="70">
        <f>C287*D287</f>
        <v>29340</v>
      </c>
      <c r="G287" s="70">
        <f>C287*D287*E287</f>
        <v>196578</v>
      </c>
    </row>
    <row r="288" spans="1:7" x14ac:dyDescent="0.25">
      <c r="A288" s="86">
        <v>14</v>
      </c>
      <c r="B288" s="98" t="s">
        <v>445</v>
      </c>
      <c r="C288" s="70">
        <v>111</v>
      </c>
      <c r="D288" s="70">
        <v>199</v>
      </c>
      <c r="E288" s="70">
        <v>6.32</v>
      </c>
      <c r="F288" s="70">
        <f t="shared" ref="F288:F291" si="57">C288*D288</f>
        <v>22089</v>
      </c>
      <c r="G288" s="70">
        <f t="shared" ref="G288:G291" si="58">C288*D288*E288</f>
        <v>139602.48000000001</v>
      </c>
    </row>
    <row r="289" spans="1:7" x14ac:dyDescent="0.25">
      <c r="A289" s="86">
        <v>15</v>
      </c>
      <c r="B289" s="98" t="s">
        <v>46</v>
      </c>
      <c r="C289" s="70">
        <v>16</v>
      </c>
      <c r="D289" s="70">
        <v>234</v>
      </c>
      <c r="E289" s="70">
        <v>6.45</v>
      </c>
      <c r="F289" s="70">
        <f t="shared" si="57"/>
        <v>3744</v>
      </c>
      <c r="G289" s="70">
        <f t="shared" si="58"/>
        <v>24148.799999999999</v>
      </c>
    </row>
    <row r="290" spans="1:7" x14ac:dyDescent="0.25">
      <c r="A290" s="86">
        <v>16</v>
      </c>
      <c r="B290" s="98" t="s">
        <v>47</v>
      </c>
      <c r="C290" s="70">
        <v>45</v>
      </c>
      <c r="D290" s="70">
        <v>216</v>
      </c>
      <c r="E290" s="70">
        <v>6.51</v>
      </c>
      <c r="F290" s="70">
        <f t="shared" si="57"/>
        <v>9720</v>
      </c>
      <c r="G290" s="70">
        <f t="shared" si="58"/>
        <v>63277.2</v>
      </c>
    </row>
    <row r="291" spans="1:7" x14ac:dyDescent="0.25">
      <c r="A291" s="89">
        <v>17</v>
      </c>
      <c r="B291" s="99" t="s">
        <v>448</v>
      </c>
      <c r="C291" s="74">
        <v>21</v>
      </c>
      <c r="D291" s="74">
        <v>238</v>
      </c>
      <c r="E291" s="74">
        <v>6.42</v>
      </c>
      <c r="F291" s="74">
        <f t="shared" si="57"/>
        <v>4998</v>
      </c>
      <c r="G291" s="74">
        <f t="shared" si="58"/>
        <v>32087.16</v>
      </c>
    </row>
    <row r="292" spans="1:7" x14ac:dyDescent="0.25">
      <c r="A292" s="86"/>
      <c r="B292" s="91" t="s">
        <v>12</v>
      </c>
      <c r="C292" s="70">
        <f>SUM(C275:C291)</f>
        <v>971</v>
      </c>
      <c r="E292" s="91" t="s">
        <v>13</v>
      </c>
      <c r="F292" s="70">
        <f>SUM(F275:F291)</f>
        <v>176272</v>
      </c>
      <c r="G292" s="93">
        <f>SUM(G275:G291)</f>
        <v>1173161.06</v>
      </c>
    </row>
    <row r="293" spans="1:7" x14ac:dyDescent="0.25">
      <c r="A293" s="86"/>
      <c r="E293" s="128" t="s">
        <v>14</v>
      </c>
      <c r="F293" s="128"/>
      <c r="G293" s="94">
        <f>G292/F292</f>
        <v>6.65540221929745</v>
      </c>
    </row>
    <row r="294" spans="1:7" x14ac:dyDescent="0.25">
      <c r="A294" s="86"/>
      <c r="E294" s="95"/>
      <c r="F294" s="95"/>
      <c r="G294" s="96"/>
    </row>
    <row r="295" spans="1:7" x14ac:dyDescent="0.25">
      <c r="A295" s="129" t="s">
        <v>812</v>
      </c>
      <c r="B295" s="129"/>
      <c r="C295" s="129"/>
      <c r="D295" s="129"/>
      <c r="E295" s="129"/>
      <c r="F295" s="129"/>
      <c r="G295" s="129"/>
    </row>
    <row r="296" spans="1:7" x14ac:dyDescent="0.25">
      <c r="A296" s="130" t="s">
        <v>0</v>
      </c>
      <c r="B296" s="133" t="s">
        <v>1</v>
      </c>
      <c r="C296" s="130" t="s">
        <v>1177</v>
      </c>
      <c r="D296" s="130" t="s">
        <v>1178</v>
      </c>
      <c r="E296" s="130" t="s">
        <v>1179</v>
      </c>
      <c r="F296" s="136" t="s">
        <v>5</v>
      </c>
      <c r="G296" s="136" t="s">
        <v>6</v>
      </c>
    </row>
    <row r="297" spans="1:7" x14ac:dyDescent="0.25">
      <c r="A297" s="131"/>
      <c r="B297" s="134"/>
      <c r="C297" s="131"/>
      <c r="D297" s="131"/>
      <c r="E297" s="131"/>
      <c r="F297" s="129"/>
      <c r="G297" s="129"/>
    </row>
    <row r="298" spans="1:7" x14ac:dyDescent="0.25">
      <c r="A298" s="132"/>
      <c r="B298" s="135"/>
      <c r="C298" s="132"/>
      <c r="D298" s="132"/>
      <c r="E298" s="132"/>
      <c r="F298" s="139"/>
      <c r="G298" s="139"/>
    </row>
    <row r="299" spans="1:7" x14ac:dyDescent="0.25">
      <c r="A299" s="86">
        <v>1</v>
      </c>
      <c r="B299" s="87" t="s">
        <v>965</v>
      </c>
      <c r="C299" s="86">
        <v>9</v>
      </c>
      <c r="D299" s="86">
        <v>50</v>
      </c>
      <c r="E299" s="86">
        <v>7.35</v>
      </c>
      <c r="F299" s="70">
        <f t="shared" ref="F299" si="59">C299*D299</f>
        <v>450</v>
      </c>
      <c r="G299" s="70">
        <f t="shared" ref="G299" si="60">C299*D299*E299</f>
        <v>3307.5</v>
      </c>
    </row>
    <row r="300" spans="1:7" x14ac:dyDescent="0.25">
      <c r="A300" s="86">
        <v>2</v>
      </c>
      <c r="B300" s="87" t="s">
        <v>970</v>
      </c>
      <c r="C300" s="86">
        <v>22</v>
      </c>
      <c r="D300" s="86">
        <v>69</v>
      </c>
      <c r="E300" s="86">
        <v>6.39</v>
      </c>
      <c r="F300" s="70">
        <f>C300*D300</f>
        <v>1518</v>
      </c>
      <c r="G300" s="70">
        <f>C300*D300*E300</f>
        <v>9700.0199999999986</v>
      </c>
    </row>
    <row r="301" spans="1:7" x14ac:dyDescent="0.25">
      <c r="A301" s="86">
        <v>3</v>
      </c>
      <c r="B301" s="87" t="s">
        <v>55</v>
      </c>
      <c r="C301" s="86">
        <v>163</v>
      </c>
      <c r="D301" s="86">
        <v>76</v>
      </c>
      <c r="E301" s="86">
        <v>6.29</v>
      </c>
      <c r="F301" s="70">
        <f t="shared" ref="F301:F303" si="61">C301*D301</f>
        <v>12388</v>
      </c>
      <c r="G301" s="70">
        <f t="shared" ref="G301:G303" si="62">C301*D301*E301</f>
        <v>77920.52</v>
      </c>
    </row>
    <row r="302" spans="1:7" x14ac:dyDescent="0.25">
      <c r="A302" s="86">
        <v>4</v>
      </c>
      <c r="B302" s="87" t="s">
        <v>960</v>
      </c>
      <c r="C302" s="86">
        <v>11</v>
      </c>
      <c r="D302" s="86">
        <v>69</v>
      </c>
      <c r="E302" s="86">
        <v>5.96</v>
      </c>
      <c r="F302" s="70">
        <f t="shared" si="61"/>
        <v>759</v>
      </c>
      <c r="G302" s="70">
        <f t="shared" si="62"/>
        <v>4523.6400000000003</v>
      </c>
    </row>
    <row r="303" spans="1:7" x14ac:dyDescent="0.25">
      <c r="A303" s="89">
        <v>5</v>
      </c>
      <c r="B303" s="90" t="s">
        <v>961</v>
      </c>
      <c r="C303" s="89">
        <v>129</v>
      </c>
      <c r="D303" s="89">
        <v>76</v>
      </c>
      <c r="E303" s="89">
        <v>6.03</v>
      </c>
      <c r="F303" s="74">
        <f t="shared" si="61"/>
        <v>9804</v>
      </c>
      <c r="G303" s="74">
        <f t="shared" si="62"/>
        <v>59118.12</v>
      </c>
    </row>
    <row r="304" spans="1:7" x14ac:dyDescent="0.25">
      <c r="A304" s="86"/>
      <c r="B304" s="91" t="s">
        <v>12</v>
      </c>
      <c r="C304" s="70">
        <f>SUM(C299:C303)</f>
        <v>334</v>
      </c>
      <c r="E304" s="91" t="s">
        <v>13</v>
      </c>
      <c r="F304" s="70">
        <f>SUM(F299:F303)</f>
        <v>24919</v>
      </c>
      <c r="G304" s="93">
        <f>SUM(G299:G303)</f>
        <v>154569.80000000002</v>
      </c>
    </row>
    <row r="305" spans="1:7" x14ac:dyDescent="0.25">
      <c r="A305" s="86"/>
      <c r="E305" s="128" t="s">
        <v>14</v>
      </c>
      <c r="F305" s="128"/>
      <c r="G305" s="94">
        <f>G304/F304</f>
        <v>6.2028893615313621</v>
      </c>
    </row>
    <row r="306" spans="1:7" x14ac:dyDescent="0.25">
      <c r="A306" s="86"/>
      <c r="E306" s="95"/>
      <c r="F306" s="95"/>
      <c r="G306" s="96"/>
    </row>
    <row r="307" spans="1:7" x14ac:dyDescent="0.25">
      <c r="A307" s="129" t="s">
        <v>971</v>
      </c>
      <c r="B307" s="129"/>
      <c r="C307" s="129"/>
      <c r="D307" s="129"/>
      <c r="E307" s="129"/>
      <c r="F307" s="129"/>
      <c r="G307" s="129"/>
    </row>
    <row r="308" spans="1:7" x14ac:dyDescent="0.25">
      <c r="A308" s="130" t="s">
        <v>0</v>
      </c>
      <c r="B308" s="133" t="s">
        <v>1</v>
      </c>
      <c r="C308" s="130" t="s">
        <v>1177</v>
      </c>
      <c r="D308" s="130" t="s">
        <v>1178</v>
      </c>
      <c r="E308" s="130" t="s">
        <v>1179</v>
      </c>
      <c r="F308" s="136" t="s">
        <v>5</v>
      </c>
      <c r="G308" s="136" t="s">
        <v>6</v>
      </c>
    </row>
    <row r="309" spans="1:7" x14ac:dyDescent="0.25">
      <c r="A309" s="131"/>
      <c r="B309" s="134"/>
      <c r="C309" s="131"/>
      <c r="D309" s="131"/>
      <c r="E309" s="131"/>
      <c r="F309" s="129"/>
      <c r="G309" s="129"/>
    </row>
    <row r="310" spans="1:7" x14ac:dyDescent="0.25">
      <c r="A310" s="132"/>
      <c r="B310" s="135"/>
      <c r="C310" s="132"/>
      <c r="D310" s="132"/>
      <c r="E310" s="132"/>
      <c r="F310" s="139"/>
      <c r="G310" s="139"/>
    </row>
    <row r="311" spans="1:7" x14ac:dyDescent="0.25">
      <c r="A311" s="86">
        <v>1</v>
      </c>
      <c r="B311" s="87" t="s">
        <v>16</v>
      </c>
      <c r="C311" s="86">
        <v>47</v>
      </c>
      <c r="D311" s="86">
        <v>156</v>
      </c>
      <c r="E311" s="86">
        <v>7.47</v>
      </c>
      <c r="F311" s="70">
        <f>C311*D311</f>
        <v>7332</v>
      </c>
      <c r="G311" s="70">
        <f t="shared" ref="G311:G314" si="63">C311*D311*E311</f>
        <v>54770.04</v>
      </c>
    </row>
    <row r="312" spans="1:7" x14ac:dyDescent="0.25">
      <c r="A312" s="86">
        <v>2</v>
      </c>
      <c r="B312" s="87" t="s">
        <v>17</v>
      </c>
      <c r="C312" s="86">
        <v>77</v>
      </c>
      <c r="D312" s="86">
        <v>186</v>
      </c>
      <c r="E312" s="86">
        <v>7.53</v>
      </c>
      <c r="F312" s="70">
        <f>C312*D312</f>
        <v>14322</v>
      </c>
      <c r="G312" s="70">
        <f t="shared" si="63"/>
        <v>107844.66</v>
      </c>
    </row>
    <row r="313" spans="1:7" x14ac:dyDescent="0.25">
      <c r="A313" s="86">
        <v>3</v>
      </c>
      <c r="B313" s="87" t="s">
        <v>18</v>
      </c>
      <c r="C313" s="86">
        <v>37</v>
      </c>
      <c r="D313" s="86">
        <v>186</v>
      </c>
      <c r="E313" s="86">
        <v>8.65</v>
      </c>
      <c r="F313" s="70">
        <f t="shared" ref="F313:F314" si="64">C313*D313</f>
        <v>6882</v>
      </c>
      <c r="G313" s="70">
        <f t="shared" si="63"/>
        <v>59529.3</v>
      </c>
    </row>
    <row r="314" spans="1:7" x14ac:dyDescent="0.25">
      <c r="A314" s="89">
        <v>4</v>
      </c>
      <c r="B314" s="90" t="s">
        <v>20</v>
      </c>
      <c r="C314" s="89">
        <v>10</v>
      </c>
      <c r="D314" s="89">
        <v>235</v>
      </c>
      <c r="E314" s="89">
        <v>7.73</v>
      </c>
      <c r="F314" s="74">
        <f t="shared" si="64"/>
        <v>2350</v>
      </c>
      <c r="G314" s="74">
        <f t="shared" si="63"/>
        <v>18165.5</v>
      </c>
    </row>
    <row r="315" spans="1:7" x14ac:dyDescent="0.25">
      <c r="A315" s="86"/>
      <c r="B315" s="91" t="s">
        <v>12</v>
      </c>
      <c r="C315" s="70">
        <f>SUM(C311:C314)</f>
        <v>171</v>
      </c>
      <c r="E315" s="91" t="s">
        <v>13</v>
      </c>
      <c r="F315" s="70">
        <f>SUM(F311:F314)</f>
        <v>30886</v>
      </c>
      <c r="G315" s="93">
        <f>SUM(G311:G314)</f>
        <v>240309.5</v>
      </c>
    </row>
    <row r="316" spans="1:7" x14ac:dyDescent="0.25">
      <c r="A316" s="86"/>
      <c r="E316" s="128" t="s">
        <v>14</v>
      </c>
      <c r="F316" s="128"/>
      <c r="G316" s="94">
        <f>G315/F315</f>
        <v>7.7805316324548341</v>
      </c>
    </row>
    <row r="317" spans="1:7" x14ac:dyDescent="0.25">
      <c r="A317" s="86"/>
      <c r="E317" s="95"/>
      <c r="F317" s="95"/>
      <c r="G317" s="96"/>
    </row>
    <row r="318" spans="1:7" x14ac:dyDescent="0.25">
      <c r="A318" s="129" t="s">
        <v>254</v>
      </c>
      <c r="B318" s="129"/>
      <c r="C318" s="129"/>
      <c r="D318" s="129"/>
      <c r="E318" s="129"/>
      <c r="F318" s="129"/>
      <c r="G318" s="129"/>
    </row>
    <row r="319" spans="1:7" x14ac:dyDescent="0.25">
      <c r="A319" s="130" t="s">
        <v>0</v>
      </c>
      <c r="B319" s="133" t="s">
        <v>1</v>
      </c>
      <c r="C319" s="130" t="s">
        <v>1177</v>
      </c>
      <c r="D319" s="130" t="s">
        <v>1178</v>
      </c>
      <c r="E319" s="130" t="s">
        <v>1179</v>
      </c>
      <c r="F319" s="136" t="s">
        <v>5</v>
      </c>
      <c r="G319" s="136" t="s">
        <v>6</v>
      </c>
    </row>
    <row r="320" spans="1:7" x14ac:dyDescent="0.25">
      <c r="A320" s="131"/>
      <c r="B320" s="134"/>
      <c r="C320" s="131"/>
      <c r="D320" s="131"/>
      <c r="E320" s="131"/>
      <c r="F320" s="129"/>
      <c r="G320" s="129"/>
    </row>
    <row r="321" spans="1:7" x14ac:dyDescent="0.25">
      <c r="A321" s="132"/>
      <c r="B321" s="135"/>
      <c r="C321" s="132"/>
      <c r="D321" s="132"/>
      <c r="E321" s="132"/>
      <c r="F321" s="139"/>
      <c r="G321" s="139"/>
    </row>
    <row r="322" spans="1:7" x14ac:dyDescent="0.25">
      <c r="A322" s="86">
        <v>1</v>
      </c>
      <c r="B322" s="87" t="s">
        <v>40</v>
      </c>
      <c r="C322" s="86">
        <v>119</v>
      </c>
      <c r="D322" s="86">
        <v>519</v>
      </c>
      <c r="E322" s="86">
        <v>5.04</v>
      </c>
      <c r="F322" s="70">
        <f>C322*D322</f>
        <v>61761</v>
      </c>
      <c r="G322" s="70">
        <f t="shared" ref="G322:G325" si="65">C322*D322*E322</f>
        <v>311275.44</v>
      </c>
    </row>
    <row r="323" spans="1:7" x14ac:dyDescent="0.25">
      <c r="A323" s="86">
        <v>2</v>
      </c>
      <c r="B323" s="87" t="s">
        <v>36</v>
      </c>
      <c r="C323" s="86">
        <v>10</v>
      </c>
      <c r="D323" s="86">
        <v>302</v>
      </c>
      <c r="E323" s="86">
        <v>6.11</v>
      </c>
      <c r="F323" s="70">
        <f t="shared" ref="F323:F325" si="66">C323*D323</f>
        <v>3020</v>
      </c>
      <c r="G323" s="70">
        <f t="shared" si="65"/>
        <v>18452.2</v>
      </c>
    </row>
    <row r="324" spans="1:7" x14ac:dyDescent="0.25">
      <c r="A324" s="86">
        <v>3</v>
      </c>
      <c r="B324" s="87" t="s">
        <v>491</v>
      </c>
      <c r="C324" s="86">
        <v>123</v>
      </c>
      <c r="D324" s="86">
        <v>354</v>
      </c>
      <c r="E324" s="86">
        <v>6.04</v>
      </c>
      <c r="F324" s="70">
        <f t="shared" si="66"/>
        <v>43542</v>
      </c>
      <c r="G324" s="70">
        <f t="shared" si="65"/>
        <v>262993.68</v>
      </c>
    </row>
    <row r="325" spans="1:7" x14ac:dyDescent="0.25">
      <c r="A325" s="89">
        <v>4</v>
      </c>
      <c r="B325" s="90" t="s">
        <v>1174</v>
      </c>
      <c r="C325" s="89">
        <v>1</v>
      </c>
      <c r="D325" s="89">
        <v>19</v>
      </c>
      <c r="E325" s="89">
        <v>-7.09</v>
      </c>
      <c r="F325" s="74">
        <f t="shared" si="66"/>
        <v>19</v>
      </c>
      <c r="G325" s="74">
        <f t="shared" si="65"/>
        <v>-134.71</v>
      </c>
    </row>
    <row r="326" spans="1:7" x14ac:dyDescent="0.25">
      <c r="A326" s="86"/>
      <c r="B326" s="91" t="s">
        <v>12</v>
      </c>
      <c r="C326" s="70">
        <f>SUM(C322:C325)</f>
        <v>253</v>
      </c>
      <c r="E326" s="91" t="s">
        <v>13</v>
      </c>
      <c r="F326" s="70">
        <f>SUM(F322:F325)</f>
        <v>108342</v>
      </c>
      <c r="G326" s="93">
        <f>SUM(G322:G325)</f>
        <v>592586.6100000001</v>
      </c>
    </row>
    <row r="327" spans="1:7" x14ac:dyDescent="0.25">
      <c r="A327" s="86"/>
      <c r="E327" s="128" t="s">
        <v>14</v>
      </c>
      <c r="F327" s="128"/>
      <c r="G327" s="94">
        <f>G326/F326</f>
        <v>5.4695926787395477</v>
      </c>
    </row>
    <row r="329" spans="1:7" x14ac:dyDescent="0.25">
      <c r="A329" s="129" t="s">
        <v>48</v>
      </c>
      <c r="B329" s="129"/>
      <c r="C329" s="129"/>
      <c r="D329" s="129"/>
      <c r="E329" s="129"/>
      <c r="F329" s="129"/>
      <c r="G329" s="129"/>
    </row>
    <row r="330" spans="1:7" x14ac:dyDescent="0.25">
      <c r="A330" s="130" t="s">
        <v>0</v>
      </c>
      <c r="B330" s="133" t="s">
        <v>1</v>
      </c>
      <c r="C330" s="130" t="s">
        <v>1177</v>
      </c>
      <c r="D330" s="130" t="s">
        <v>1178</v>
      </c>
      <c r="E330" s="130" t="s">
        <v>1179</v>
      </c>
      <c r="F330" s="136" t="s">
        <v>5</v>
      </c>
      <c r="G330" s="136" t="s">
        <v>6</v>
      </c>
    </row>
    <row r="331" spans="1:7" x14ac:dyDescent="0.25">
      <c r="A331" s="131"/>
      <c r="B331" s="134"/>
      <c r="C331" s="131"/>
      <c r="D331" s="131"/>
      <c r="E331" s="131"/>
      <c r="F331" s="137"/>
      <c r="G331" s="137"/>
    </row>
    <row r="332" spans="1:7" x14ac:dyDescent="0.25">
      <c r="A332" s="132"/>
      <c r="B332" s="135"/>
      <c r="C332" s="132"/>
      <c r="D332" s="132"/>
      <c r="E332" s="132"/>
      <c r="F332" s="138"/>
      <c r="G332" s="138"/>
    </row>
    <row r="333" spans="1:7" x14ac:dyDescent="0.25">
      <c r="A333" s="86">
        <v>1</v>
      </c>
      <c r="B333" s="87" t="s">
        <v>16</v>
      </c>
      <c r="C333" s="86">
        <v>29</v>
      </c>
      <c r="D333" s="86">
        <v>138</v>
      </c>
      <c r="E333" s="86">
        <v>7.07</v>
      </c>
      <c r="F333" s="70">
        <f>C333*D333</f>
        <v>4002</v>
      </c>
      <c r="G333" s="70">
        <f>C333*D333*E333</f>
        <v>28294.14</v>
      </c>
    </row>
    <row r="334" spans="1:7" x14ac:dyDescent="0.25">
      <c r="A334" s="86">
        <v>2</v>
      </c>
      <c r="B334" s="87" t="s">
        <v>17</v>
      </c>
      <c r="C334" s="86">
        <v>35</v>
      </c>
      <c r="D334" s="86">
        <v>180</v>
      </c>
      <c r="E334" s="86">
        <v>7.26</v>
      </c>
      <c r="F334" s="70">
        <f>C334*D334</f>
        <v>6300</v>
      </c>
      <c r="G334" s="70">
        <f>C334*D334*E334</f>
        <v>45738</v>
      </c>
    </row>
    <row r="335" spans="1:7" x14ac:dyDescent="0.25">
      <c r="A335" s="86">
        <v>3</v>
      </c>
      <c r="B335" s="87" t="s">
        <v>18</v>
      </c>
      <c r="C335" s="86">
        <v>7</v>
      </c>
      <c r="D335" s="86">
        <v>180</v>
      </c>
      <c r="E335" s="86">
        <v>8.59</v>
      </c>
      <c r="F335" s="70">
        <f>C335*D335</f>
        <v>1260</v>
      </c>
      <c r="G335" s="70">
        <f>C335*D335*E335</f>
        <v>10823.4</v>
      </c>
    </row>
    <row r="336" spans="1:7" x14ac:dyDescent="0.25">
      <c r="A336" s="86">
        <v>4</v>
      </c>
      <c r="B336" s="87" t="s">
        <v>19</v>
      </c>
      <c r="C336" s="86">
        <v>6</v>
      </c>
      <c r="D336" s="86">
        <v>230</v>
      </c>
      <c r="E336" s="86">
        <v>7.1</v>
      </c>
      <c r="F336" s="70">
        <f t="shared" ref="F336:F337" si="67">C336*D336</f>
        <v>1380</v>
      </c>
      <c r="G336" s="70">
        <f>C336*D336*E336</f>
        <v>9798</v>
      </c>
    </row>
    <row r="337" spans="1:7" x14ac:dyDescent="0.25">
      <c r="A337" s="89">
        <v>5</v>
      </c>
      <c r="B337" s="90" t="s">
        <v>7</v>
      </c>
      <c r="C337" s="89">
        <v>3</v>
      </c>
      <c r="D337" s="89">
        <v>180</v>
      </c>
      <c r="E337" s="89">
        <v>7.28</v>
      </c>
      <c r="F337" s="74">
        <f t="shared" si="67"/>
        <v>540</v>
      </c>
      <c r="G337" s="74">
        <f>C337*D337*E337</f>
        <v>3931.2000000000003</v>
      </c>
    </row>
    <row r="338" spans="1:7" x14ac:dyDescent="0.25">
      <c r="A338" s="86"/>
      <c r="B338" s="91" t="s">
        <v>12</v>
      </c>
      <c r="C338" s="70">
        <f>SUM(C333:C337)</f>
        <v>80</v>
      </c>
      <c r="E338" s="91" t="s">
        <v>13</v>
      </c>
      <c r="F338" s="70">
        <f>SUM(F333:F337)</f>
        <v>13482</v>
      </c>
      <c r="G338" s="93">
        <f>SUM(G333:G337)</f>
        <v>98584.739999999991</v>
      </c>
    </row>
    <row r="339" spans="1:7" x14ac:dyDescent="0.25">
      <c r="A339" s="86"/>
      <c r="E339" s="128" t="s">
        <v>14</v>
      </c>
      <c r="F339" s="128"/>
      <c r="G339" s="94">
        <f>G338/F338</f>
        <v>7.3123230974632838</v>
      </c>
    </row>
    <row r="340" spans="1:7" x14ac:dyDescent="0.25">
      <c r="A340" s="86"/>
      <c r="E340" s="95"/>
      <c r="F340" s="95"/>
      <c r="G340" s="96"/>
    </row>
    <row r="341" spans="1:7" x14ac:dyDescent="0.25">
      <c r="A341" s="129" t="s">
        <v>255</v>
      </c>
      <c r="B341" s="129"/>
      <c r="C341" s="129"/>
      <c r="D341" s="129"/>
      <c r="E341" s="129"/>
      <c r="F341" s="129"/>
      <c r="G341" s="129"/>
    </row>
    <row r="342" spans="1:7" x14ac:dyDescent="0.25">
      <c r="A342" s="130" t="s">
        <v>0</v>
      </c>
      <c r="B342" s="133" t="s">
        <v>1</v>
      </c>
      <c r="C342" s="130" t="s">
        <v>1177</v>
      </c>
      <c r="D342" s="130" t="s">
        <v>1178</v>
      </c>
      <c r="E342" s="130" t="s">
        <v>1179</v>
      </c>
      <c r="F342" s="136" t="s">
        <v>5</v>
      </c>
      <c r="G342" s="136" t="s">
        <v>6</v>
      </c>
    </row>
    <row r="343" spans="1:7" x14ac:dyDescent="0.25">
      <c r="A343" s="131"/>
      <c r="B343" s="134"/>
      <c r="C343" s="131"/>
      <c r="D343" s="131"/>
      <c r="E343" s="131"/>
      <c r="F343" s="137"/>
      <c r="G343" s="137"/>
    </row>
    <row r="344" spans="1:7" x14ac:dyDescent="0.25">
      <c r="A344" s="132"/>
      <c r="B344" s="135"/>
      <c r="C344" s="132"/>
      <c r="D344" s="132"/>
      <c r="E344" s="132"/>
      <c r="F344" s="138"/>
      <c r="G344" s="138"/>
    </row>
    <row r="345" spans="1:7" x14ac:dyDescent="0.25">
      <c r="A345" s="86">
        <v>1</v>
      </c>
      <c r="B345" s="87" t="s">
        <v>21</v>
      </c>
      <c r="C345" s="86">
        <v>5</v>
      </c>
      <c r="D345" s="86">
        <v>222</v>
      </c>
      <c r="E345" s="86">
        <v>5.48</v>
      </c>
      <c r="F345" s="70">
        <f>C345*D345</f>
        <v>1110</v>
      </c>
      <c r="G345" s="70">
        <f t="shared" ref="G345:G349" si="68">C345*D345*E345</f>
        <v>6082.8</v>
      </c>
    </row>
    <row r="346" spans="1:7" x14ac:dyDescent="0.25">
      <c r="A346" s="86">
        <v>2</v>
      </c>
      <c r="B346" s="87" t="s">
        <v>22</v>
      </c>
      <c r="C346" s="86">
        <v>17</v>
      </c>
      <c r="D346" s="86">
        <v>251</v>
      </c>
      <c r="E346" s="86">
        <v>5.77</v>
      </c>
      <c r="F346" s="70">
        <f>C346*D346</f>
        <v>4267</v>
      </c>
      <c r="G346" s="70">
        <f t="shared" si="68"/>
        <v>24620.589999999997</v>
      </c>
    </row>
    <row r="347" spans="1:7" x14ac:dyDescent="0.25">
      <c r="A347" s="86">
        <v>3</v>
      </c>
      <c r="B347" s="87" t="s">
        <v>45</v>
      </c>
      <c r="C347" s="86">
        <v>3</v>
      </c>
      <c r="D347" s="86">
        <v>301</v>
      </c>
      <c r="E347" s="86">
        <v>6.4</v>
      </c>
      <c r="F347" s="70">
        <f t="shared" ref="F347:F349" si="69">C347*D347</f>
        <v>903</v>
      </c>
      <c r="G347" s="70">
        <f t="shared" si="68"/>
        <v>5779.2000000000007</v>
      </c>
    </row>
    <row r="348" spans="1:7" x14ac:dyDescent="0.25">
      <c r="A348" s="86">
        <v>4</v>
      </c>
      <c r="B348" s="87" t="s">
        <v>7</v>
      </c>
      <c r="C348" s="86">
        <v>42</v>
      </c>
      <c r="D348" s="86">
        <v>162</v>
      </c>
      <c r="E348" s="86">
        <v>7.04</v>
      </c>
      <c r="F348" s="70">
        <f t="shared" si="69"/>
        <v>6804</v>
      </c>
      <c r="G348" s="70">
        <f t="shared" si="68"/>
        <v>47900.160000000003</v>
      </c>
    </row>
    <row r="349" spans="1:7" x14ac:dyDescent="0.25">
      <c r="A349" s="89">
        <v>5</v>
      </c>
      <c r="B349" s="90" t="s">
        <v>28</v>
      </c>
      <c r="C349" s="89">
        <v>8</v>
      </c>
      <c r="D349" s="89">
        <v>393</v>
      </c>
      <c r="E349" s="89">
        <v>6.36</v>
      </c>
      <c r="F349" s="74">
        <f t="shared" si="69"/>
        <v>3144</v>
      </c>
      <c r="G349" s="74">
        <f t="shared" si="68"/>
        <v>19995.84</v>
      </c>
    </row>
    <row r="350" spans="1:7" x14ac:dyDescent="0.25">
      <c r="A350" s="86"/>
      <c r="B350" s="91" t="s">
        <v>12</v>
      </c>
      <c r="C350" s="70">
        <f>SUM(C345:C349)</f>
        <v>75</v>
      </c>
      <c r="E350" s="91" t="s">
        <v>13</v>
      </c>
      <c r="F350" s="70">
        <f>SUM(F345:F349)</f>
        <v>16228</v>
      </c>
      <c r="G350" s="93">
        <f>SUM(G345:G349)</f>
        <v>104378.59</v>
      </c>
    </row>
    <row r="351" spans="1:7" x14ac:dyDescent="0.25">
      <c r="A351" s="86"/>
      <c r="E351" s="128" t="s">
        <v>14</v>
      </c>
      <c r="F351" s="128"/>
      <c r="G351" s="94">
        <f>G350/F350</f>
        <v>6.4320057924574803</v>
      </c>
    </row>
    <row r="352" spans="1:7" x14ac:dyDescent="0.25">
      <c r="A352" s="86"/>
      <c r="E352" s="95"/>
      <c r="F352" s="95"/>
      <c r="G352" s="96"/>
    </row>
    <row r="353" spans="1:7" x14ac:dyDescent="0.25">
      <c r="A353" s="129" t="s">
        <v>872</v>
      </c>
      <c r="B353" s="129"/>
      <c r="C353" s="129"/>
      <c r="D353" s="129"/>
      <c r="E353" s="129"/>
      <c r="F353" s="129"/>
      <c r="G353" s="129"/>
    </row>
    <row r="354" spans="1:7" x14ac:dyDescent="0.25">
      <c r="A354" s="130" t="s">
        <v>0</v>
      </c>
      <c r="B354" s="133" t="s">
        <v>1</v>
      </c>
      <c r="C354" s="130" t="s">
        <v>1177</v>
      </c>
      <c r="D354" s="130" t="s">
        <v>1178</v>
      </c>
      <c r="E354" s="130" t="s">
        <v>1179</v>
      </c>
      <c r="F354" s="136" t="s">
        <v>5</v>
      </c>
      <c r="G354" s="136" t="s">
        <v>6</v>
      </c>
    </row>
    <row r="355" spans="1:7" x14ac:dyDescent="0.25">
      <c r="A355" s="131"/>
      <c r="B355" s="134"/>
      <c r="C355" s="131"/>
      <c r="D355" s="131"/>
      <c r="E355" s="131"/>
      <c r="F355" s="129"/>
      <c r="G355" s="129"/>
    </row>
    <row r="356" spans="1:7" x14ac:dyDescent="0.25">
      <c r="A356" s="132"/>
      <c r="B356" s="135"/>
      <c r="C356" s="132"/>
      <c r="D356" s="132"/>
      <c r="E356" s="132"/>
      <c r="F356" s="139"/>
      <c r="G356" s="139"/>
    </row>
    <row r="357" spans="1:7" x14ac:dyDescent="0.25">
      <c r="A357" s="86">
        <v>1</v>
      </c>
      <c r="B357" s="87" t="s">
        <v>24</v>
      </c>
      <c r="C357" s="86">
        <v>16</v>
      </c>
      <c r="D357" s="86">
        <v>138</v>
      </c>
      <c r="E357" s="86">
        <v>6.87</v>
      </c>
      <c r="F357" s="70">
        <f t="shared" ref="F357" si="70">C357*D357</f>
        <v>2208</v>
      </c>
      <c r="G357" s="70">
        <f t="shared" ref="G357" si="71">C357*D357*E357</f>
        <v>15168.960000000001</v>
      </c>
    </row>
    <row r="358" spans="1:7" x14ac:dyDescent="0.25">
      <c r="A358" s="86">
        <v>2</v>
      </c>
      <c r="B358" s="87" t="s">
        <v>7</v>
      </c>
      <c r="C358" s="86">
        <v>80</v>
      </c>
      <c r="D358" s="86">
        <v>186</v>
      </c>
      <c r="E358" s="86">
        <v>7.02</v>
      </c>
      <c r="F358" s="70">
        <f>C358*D358</f>
        <v>14880</v>
      </c>
      <c r="G358" s="70">
        <f>C358*D358*E358</f>
        <v>104457.59999999999</v>
      </c>
    </row>
    <row r="359" spans="1:7" x14ac:dyDescent="0.25">
      <c r="A359" s="89">
        <v>3</v>
      </c>
      <c r="B359" s="90" t="s">
        <v>25</v>
      </c>
      <c r="C359" s="89">
        <v>42</v>
      </c>
      <c r="D359" s="89">
        <v>186</v>
      </c>
      <c r="E359" s="89">
        <v>7.82</v>
      </c>
      <c r="F359" s="74">
        <f t="shared" ref="F359" si="72">C359*D359</f>
        <v>7812</v>
      </c>
      <c r="G359" s="74">
        <f t="shared" ref="G359" si="73">C359*D359*E359</f>
        <v>61089.840000000004</v>
      </c>
    </row>
    <row r="360" spans="1:7" x14ac:dyDescent="0.25">
      <c r="A360" s="86"/>
      <c r="B360" s="87" t="s">
        <v>12</v>
      </c>
      <c r="C360" s="70">
        <f>SUM(C357:C359)</f>
        <v>138</v>
      </c>
      <c r="E360" s="91" t="s">
        <v>13</v>
      </c>
      <c r="F360" s="70">
        <f>SUM(F357:F359)</f>
        <v>24900</v>
      </c>
      <c r="G360" s="93">
        <f>SUM(G357:G359)</f>
        <v>180716.4</v>
      </c>
    </row>
    <row r="361" spans="1:7" x14ac:dyDescent="0.25">
      <c r="A361" s="86"/>
      <c r="E361" s="128" t="s">
        <v>14</v>
      </c>
      <c r="F361" s="128"/>
      <c r="G361" s="94">
        <f>G360/F360</f>
        <v>7.2576867469879511</v>
      </c>
    </row>
    <row r="362" spans="1:7" x14ac:dyDescent="0.25">
      <c r="A362" s="86"/>
      <c r="E362" s="95"/>
      <c r="F362" s="95"/>
      <c r="G362" s="96"/>
    </row>
    <row r="363" spans="1:7" x14ac:dyDescent="0.25">
      <c r="A363" s="129" t="s">
        <v>806</v>
      </c>
      <c r="B363" s="129"/>
      <c r="C363" s="129"/>
      <c r="D363" s="129"/>
      <c r="E363" s="129"/>
      <c r="F363" s="129"/>
      <c r="G363" s="129"/>
    </row>
    <row r="364" spans="1:7" x14ac:dyDescent="0.25">
      <c r="A364" s="130" t="s">
        <v>0</v>
      </c>
      <c r="B364" s="133" t="s">
        <v>1</v>
      </c>
      <c r="C364" s="130" t="s">
        <v>1177</v>
      </c>
      <c r="D364" s="130" t="s">
        <v>1178</v>
      </c>
      <c r="E364" s="130" t="s">
        <v>1179</v>
      </c>
      <c r="F364" s="136" t="s">
        <v>5</v>
      </c>
      <c r="G364" s="136" t="s">
        <v>6</v>
      </c>
    </row>
    <row r="365" spans="1:7" x14ac:dyDescent="0.25">
      <c r="A365" s="131"/>
      <c r="B365" s="134"/>
      <c r="C365" s="131"/>
      <c r="D365" s="131"/>
      <c r="E365" s="131"/>
      <c r="F365" s="129"/>
      <c r="G365" s="129"/>
    </row>
    <row r="366" spans="1:7" x14ac:dyDescent="0.25">
      <c r="A366" s="132"/>
      <c r="B366" s="135"/>
      <c r="C366" s="132"/>
      <c r="D366" s="132"/>
      <c r="E366" s="132"/>
      <c r="F366" s="139"/>
      <c r="G366" s="139"/>
    </row>
    <row r="367" spans="1:7" x14ac:dyDescent="0.25">
      <c r="A367" s="86">
        <v>1</v>
      </c>
      <c r="B367" s="87" t="s">
        <v>21</v>
      </c>
      <c r="C367" s="86">
        <v>9</v>
      </c>
      <c r="D367" s="86">
        <v>222</v>
      </c>
      <c r="E367" s="86">
        <v>5.48</v>
      </c>
      <c r="F367" s="70">
        <f>C367*D367</f>
        <v>1998</v>
      </c>
      <c r="G367" s="70">
        <f t="shared" ref="G367:G372" si="74">C367*D367*E367</f>
        <v>10949.04</v>
      </c>
    </row>
    <row r="368" spans="1:7" x14ac:dyDescent="0.25">
      <c r="A368" s="86">
        <v>2</v>
      </c>
      <c r="B368" s="87" t="s">
        <v>22</v>
      </c>
      <c r="C368" s="86">
        <v>22</v>
      </c>
      <c r="D368" s="86">
        <v>292</v>
      </c>
      <c r="E368" s="86">
        <v>6.26</v>
      </c>
      <c r="F368" s="70">
        <f>C368*D368</f>
        <v>6424</v>
      </c>
      <c r="G368" s="70">
        <f t="shared" si="74"/>
        <v>40214.239999999998</v>
      </c>
    </row>
    <row r="369" spans="1:7" x14ac:dyDescent="0.25">
      <c r="A369" s="86">
        <v>3</v>
      </c>
      <c r="B369" s="87" t="s">
        <v>7</v>
      </c>
      <c r="C369" s="86">
        <v>133</v>
      </c>
      <c r="D369" s="86">
        <v>164</v>
      </c>
      <c r="E369" s="86">
        <v>7.15</v>
      </c>
      <c r="F369" s="70">
        <f t="shared" ref="F369:F372" si="75">C369*D369</f>
        <v>21812</v>
      </c>
      <c r="G369" s="70">
        <f t="shared" si="74"/>
        <v>155955.80000000002</v>
      </c>
    </row>
    <row r="370" spans="1:7" x14ac:dyDescent="0.25">
      <c r="A370" s="86">
        <v>4</v>
      </c>
      <c r="B370" s="87" t="s">
        <v>25</v>
      </c>
      <c r="C370" s="86">
        <v>11</v>
      </c>
      <c r="D370" s="86">
        <v>176</v>
      </c>
      <c r="E370" s="86">
        <v>7.81</v>
      </c>
      <c r="F370" s="70">
        <f t="shared" si="75"/>
        <v>1936</v>
      </c>
      <c r="G370" s="70">
        <f t="shared" si="74"/>
        <v>15120.16</v>
      </c>
    </row>
    <row r="371" spans="1:7" x14ac:dyDescent="0.25">
      <c r="A371" s="86">
        <v>5</v>
      </c>
      <c r="B371" s="87" t="s">
        <v>10</v>
      </c>
      <c r="C371" s="86">
        <v>10</v>
      </c>
      <c r="D371" s="86">
        <v>213</v>
      </c>
      <c r="E371" s="86">
        <v>7.22</v>
      </c>
      <c r="F371" s="70">
        <f t="shared" si="75"/>
        <v>2130</v>
      </c>
      <c r="G371" s="70">
        <f t="shared" si="74"/>
        <v>15378.6</v>
      </c>
    </row>
    <row r="372" spans="1:7" x14ac:dyDescent="0.25">
      <c r="A372" s="89">
        <v>6</v>
      </c>
      <c r="B372" s="90" t="s">
        <v>11</v>
      </c>
      <c r="C372" s="89">
        <v>28</v>
      </c>
      <c r="D372" s="89">
        <v>292</v>
      </c>
      <c r="E372" s="89">
        <v>7.52</v>
      </c>
      <c r="F372" s="74">
        <f t="shared" si="75"/>
        <v>8176</v>
      </c>
      <c r="G372" s="74">
        <f t="shared" si="74"/>
        <v>61483.519999999997</v>
      </c>
    </row>
    <row r="373" spans="1:7" x14ac:dyDescent="0.25">
      <c r="A373" s="86"/>
      <c r="B373" s="91" t="s">
        <v>12</v>
      </c>
      <c r="C373" s="70">
        <f>SUM(C367:C372)</f>
        <v>213</v>
      </c>
      <c r="E373" s="91" t="s">
        <v>13</v>
      </c>
      <c r="F373" s="70">
        <f>SUM(F367:F372)</f>
        <v>42476</v>
      </c>
      <c r="G373" s="93">
        <f>SUM(G367:G372)</f>
        <v>299101.36000000004</v>
      </c>
    </row>
    <row r="374" spans="1:7" x14ac:dyDescent="0.25">
      <c r="A374" s="86"/>
      <c r="E374" s="128" t="s">
        <v>14</v>
      </c>
      <c r="F374" s="128"/>
      <c r="G374" s="94">
        <f>G373/F373</f>
        <v>7.0416555231189388</v>
      </c>
    </row>
    <row r="375" spans="1:7" x14ac:dyDescent="0.25">
      <c r="A375" s="86"/>
      <c r="E375" s="95"/>
      <c r="F375" s="95"/>
      <c r="G375" s="96"/>
    </row>
    <row r="376" spans="1:7" x14ac:dyDescent="0.25">
      <c r="A376" s="129" t="s">
        <v>509</v>
      </c>
      <c r="B376" s="129"/>
      <c r="C376" s="129"/>
      <c r="D376" s="129"/>
      <c r="E376" s="129"/>
      <c r="F376" s="129"/>
      <c r="G376" s="129"/>
    </row>
    <row r="377" spans="1:7" x14ac:dyDescent="0.25">
      <c r="A377" s="130" t="s">
        <v>0</v>
      </c>
      <c r="B377" s="133" t="s">
        <v>1</v>
      </c>
      <c r="C377" s="130" t="s">
        <v>1177</v>
      </c>
      <c r="D377" s="130" t="s">
        <v>1178</v>
      </c>
      <c r="E377" s="130" t="s">
        <v>1179</v>
      </c>
      <c r="F377" s="136" t="s">
        <v>5</v>
      </c>
      <c r="G377" s="136" t="s">
        <v>6</v>
      </c>
    </row>
    <row r="378" spans="1:7" x14ac:dyDescent="0.25">
      <c r="A378" s="131"/>
      <c r="B378" s="134"/>
      <c r="C378" s="131"/>
      <c r="D378" s="131"/>
      <c r="E378" s="131"/>
      <c r="F378" s="137"/>
      <c r="G378" s="137"/>
    </row>
    <row r="379" spans="1:7" x14ac:dyDescent="0.25">
      <c r="A379" s="132"/>
      <c r="B379" s="135"/>
      <c r="C379" s="132"/>
      <c r="D379" s="132"/>
      <c r="E379" s="132"/>
      <c r="F379" s="138"/>
      <c r="G379" s="138"/>
    </row>
    <row r="380" spans="1:7" x14ac:dyDescent="0.25">
      <c r="A380" s="86">
        <v>1</v>
      </c>
      <c r="B380" s="87" t="s">
        <v>17</v>
      </c>
      <c r="C380" s="86">
        <v>30</v>
      </c>
      <c r="D380" s="86">
        <v>180</v>
      </c>
      <c r="E380" s="86">
        <v>7.33</v>
      </c>
      <c r="F380" s="70">
        <f>C380*D380</f>
        <v>5400</v>
      </c>
      <c r="G380" s="70">
        <f>C380*D380*E380</f>
        <v>39582</v>
      </c>
    </row>
    <row r="381" spans="1:7" x14ac:dyDescent="0.25">
      <c r="A381" s="86">
        <v>2</v>
      </c>
      <c r="B381" s="87" t="s">
        <v>18</v>
      </c>
      <c r="C381" s="86">
        <v>180</v>
      </c>
      <c r="D381" s="86">
        <v>186</v>
      </c>
      <c r="E381" s="86">
        <v>8.65</v>
      </c>
      <c r="F381" s="70">
        <f>C381*D381</f>
        <v>33480</v>
      </c>
      <c r="G381" s="70">
        <f>C381*D381*E381</f>
        <v>289602</v>
      </c>
    </row>
    <row r="382" spans="1:7" x14ac:dyDescent="0.25">
      <c r="A382" s="86">
        <v>3</v>
      </c>
      <c r="B382" s="87" t="s">
        <v>20</v>
      </c>
      <c r="C382" s="86">
        <v>94</v>
      </c>
      <c r="D382" s="86">
        <v>232</v>
      </c>
      <c r="E382" s="86">
        <v>7.71</v>
      </c>
      <c r="F382" s="70">
        <f t="shared" ref="F382:F384" si="76">C382*D382</f>
        <v>21808</v>
      </c>
      <c r="G382" s="70">
        <f>C382*D382*E382</f>
        <v>168139.68</v>
      </c>
    </row>
    <row r="383" spans="1:7" x14ac:dyDescent="0.25">
      <c r="A383" s="86">
        <v>4</v>
      </c>
      <c r="B383" s="87" t="s">
        <v>28</v>
      </c>
      <c r="C383" s="86">
        <v>2</v>
      </c>
      <c r="D383" s="86">
        <v>531</v>
      </c>
      <c r="E383" s="86">
        <v>7.11</v>
      </c>
      <c r="F383" s="70">
        <f t="shared" si="76"/>
        <v>1062</v>
      </c>
      <c r="G383" s="70">
        <f>C383*D383*E383</f>
        <v>7550.8200000000006</v>
      </c>
    </row>
    <row r="384" spans="1:7" x14ac:dyDescent="0.25">
      <c r="A384" s="89">
        <v>5</v>
      </c>
      <c r="B384" s="90" t="s">
        <v>289</v>
      </c>
      <c r="C384" s="89">
        <v>42</v>
      </c>
      <c r="D384" s="89">
        <v>78</v>
      </c>
      <c r="E384" s="89">
        <v>8.34</v>
      </c>
      <c r="F384" s="74">
        <f t="shared" si="76"/>
        <v>3276</v>
      </c>
      <c r="G384" s="74">
        <f>C384*D384*E384</f>
        <v>27321.84</v>
      </c>
    </row>
    <row r="385" spans="1:7" x14ac:dyDescent="0.25">
      <c r="A385" s="86"/>
      <c r="B385" s="91" t="s">
        <v>12</v>
      </c>
      <c r="C385" s="70">
        <f>SUM(C380:C384)</f>
        <v>348</v>
      </c>
      <c r="E385" s="91" t="s">
        <v>13</v>
      </c>
      <c r="F385" s="70">
        <f>SUM(F380:F384)</f>
        <v>65026</v>
      </c>
      <c r="G385" s="93">
        <f>SUM(G380:G384)</f>
        <v>532196.34</v>
      </c>
    </row>
    <row r="386" spans="1:7" x14ac:dyDescent="0.25">
      <c r="A386" s="86"/>
      <c r="E386" s="128" t="s">
        <v>14</v>
      </c>
      <c r="F386" s="128"/>
      <c r="G386" s="94">
        <f>G385/F385</f>
        <v>8.1843622550979607</v>
      </c>
    </row>
    <row r="387" spans="1:7" x14ac:dyDescent="0.25">
      <c r="A387" s="86"/>
      <c r="E387" s="95"/>
      <c r="F387" s="95"/>
      <c r="G387" s="96"/>
    </row>
    <row r="388" spans="1:7" x14ac:dyDescent="0.25">
      <c r="A388" s="129" t="s">
        <v>49</v>
      </c>
      <c r="B388" s="129"/>
      <c r="C388" s="129"/>
      <c r="D388" s="129"/>
      <c r="E388" s="129"/>
      <c r="F388" s="129"/>
      <c r="G388" s="129"/>
    </row>
    <row r="389" spans="1:7" x14ac:dyDescent="0.25">
      <c r="A389" s="130" t="s">
        <v>0</v>
      </c>
      <c r="B389" s="133" t="s">
        <v>1</v>
      </c>
      <c r="C389" s="130" t="s">
        <v>1177</v>
      </c>
      <c r="D389" s="130" t="s">
        <v>1178</v>
      </c>
      <c r="E389" s="130" t="s">
        <v>1179</v>
      </c>
      <c r="F389" s="136" t="s">
        <v>5</v>
      </c>
      <c r="G389" s="136" t="s">
        <v>6</v>
      </c>
    </row>
    <row r="390" spans="1:7" x14ac:dyDescent="0.25">
      <c r="A390" s="131"/>
      <c r="B390" s="134"/>
      <c r="C390" s="131"/>
      <c r="D390" s="131"/>
      <c r="E390" s="131"/>
      <c r="F390" s="129"/>
      <c r="G390" s="129"/>
    </row>
    <row r="391" spans="1:7" x14ac:dyDescent="0.25">
      <c r="A391" s="132"/>
      <c r="B391" s="135"/>
      <c r="C391" s="132"/>
      <c r="D391" s="132"/>
      <c r="E391" s="132"/>
      <c r="F391" s="139"/>
      <c r="G391" s="139"/>
    </row>
    <row r="392" spans="1:7" x14ac:dyDescent="0.25">
      <c r="A392" s="86">
        <v>1</v>
      </c>
      <c r="B392" s="87" t="s">
        <v>23</v>
      </c>
      <c r="C392" s="86">
        <v>16</v>
      </c>
      <c r="D392" s="86">
        <v>369</v>
      </c>
      <c r="E392" s="86">
        <v>7.79</v>
      </c>
      <c r="F392" s="70">
        <f>C392*D392</f>
        <v>5904</v>
      </c>
      <c r="G392" s="70">
        <f t="shared" ref="G392:G397" si="77">C392*D392*E392</f>
        <v>45992.160000000003</v>
      </c>
    </row>
    <row r="393" spans="1:7" x14ac:dyDescent="0.25">
      <c r="A393" s="86">
        <v>2</v>
      </c>
      <c r="B393" s="87" t="s">
        <v>7</v>
      </c>
      <c r="C393" s="86">
        <v>42</v>
      </c>
      <c r="D393" s="86">
        <v>165</v>
      </c>
      <c r="E393" s="86">
        <v>6.89</v>
      </c>
      <c r="F393" s="70">
        <f>C393*D393</f>
        <v>6930</v>
      </c>
      <c r="G393" s="70">
        <f t="shared" si="77"/>
        <v>47747.7</v>
      </c>
    </row>
    <row r="394" spans="1:7" x14ac:dyDescent="0.25">
      <c r="A394" s="86">
        <v>3</v>
      </c>
      <c r="B394" s="87" t="s">
        <v>47</v>
      </c>
      <c r="C394" s="86">
        <v>27</v>
      </c>
      <c r="D394" s="86">
        <v>227</v>
      </c>
      <c r="E394" s="86">
        <v>6.64</v>
      </c>
      <c r="F394" s="70">
        <f>C394*D394</f>
        <v>6129</v>
      </c>
      <c r="G394" s="70">
        <f t="shared" si="77"/>
        <v>40696.559999999998</v>
      </c>
    </row>
    <row r="395" spans="1:7" x14ac:dyDescent="0.25">
      <c r="A395" s="86">
        <v>4</v>
      </c>
      <c r="B395" s="87" t="s">
        <v>28</v>
      </c>
      <c r="C395" s="86">
        <v>13</v>
      </c>
      <c r="D395" s="86">
        <v>244</v>
      </c>
      <c r="E395" s="86">
        <v>4.6100000000000003</v>
      </c>
      <c r="F395" s="70">
        <f t="shared" ref="F395:F397" si="78">C395*D395</f>
        <v>3172</v>
      </c>
      <c r="G395" s="70">
        <f t="shared" si="77"/>
        <v>14622.920000000002</v>
      </c>
    </row>
    <row r="396" spans="1:7" x14ac:dyDescent="0.25">
      <c r="A396" s="86">
        <v>5</v>
      </c>
      <c r="B396" s="87" t="s">
        <v>10</v>
      </c>
      <c r="C396" s="86">
        <v>24</v>
      </c>
      <c r="D396" s="86">
        <v>206</v>
      </c>
      <c r="E396" s="86">
        <v>7.13</v>
      </c>
      <c r="F396" s="70">
        <f t="shared" si="78"/>
        <v>4944</v>
      </c>
      <c r="G396" s="70">
        <f t="shared" si="77"/>
        <v>35250.720000000001</v>
      </c>
    </row>
    <row r="397" spans="1:7" x14ac:dyDescent="0.25">
      <c r="A397" s="89">
        <v>6</v>
      </c>
      <c r="B397" s="90" t="s">
        <v>11</v>
      </c>
      <c r="C397" s="89">
        <v>22</v>
      </c>
      <c r="D397" s="89">
        <v>195</v>
      </c>
      <c r="E397" s="89">
        <v>6.27</v>
      </c>
      <c r="F397" s="74">
        <f t="shared" si="78"/>
        <v>4290</v>
      </c>
      <c r="G397" s="74">
        <f t="shared" si="77"/>
        <v>26898.3</v>
      </c>
    </row>
    <row r="398" spans="1:7" x14ac:dyDescent="0.25">
      <c r="A398" s="86"/>
      <c r="B398" s="91" t="s">
        <v>12</v>
      </c>
      <c r="C398" s="70">
        <f>SUM(C392:C397)</f>
        <v>144</v>
      </c>
      <c r="E398" s="91" t="s">
        <v>13</v>
      </c>
      <c r="F398" s="70">
        <f>SUM(F392:F397)</f>
        <v>31369</v>
      </c>
      <c r="G398" s="93">
        <f>SUM(G392:G397)</f>
        <v>211208.36</v>
      </c>
    </row>
    <row r="399" spans="1:7" x14ac:dyDescent="0.25">
      <c r="A399" s="86"/>
      <c r="E399" s="128" t="s">
        <v>14</v>
      </c>
      <c r="F399" s="128"/>
      <c r="G399" s="94">
        <f>G398/F398</f>
        <v>6.7330281488093338</v>
      </c>
    </row>
    <row r="401" spans="1:7" x14ac:dyDescent="0.25">
      <c r="A401" s="129" t="s">
        <v>257</v>
      </c>
      <c r="B401" s="129"/>
      <c r="C401" s="129"/>
      <c r="D401" s="129"/>
      <c r="E401" s="129"/>
      <c r="F401" s="129"/>
      <c r="G401" s="129"/>
    </row>
    <row r="402" spans="1:7" x14ac:dyDescent="0.25">
      <c r="A402" s="130" t="s">
        <v>0</v>
      </c>
      <c r="B402" s="133" t="s">
        <v>1</v>
      </c>
      <c r="C402" s="130" t="s">
        <v>1177</v>
      </c>
      <c r="D402" s="130" t="s">
        <v>1178</v>
      </c>
      <c r="E402" s="130" t="s">
        <v>1179</v>
      </c>
      <c r="F402" s="136" t="s">
        <v>5</v>
      </c>
      <c r="G402" s="136" t="s">
        <v>6</v>
      </c>
    </row>
    <row r="403" spans="1:7" x14ac:dyDescent="0.25">
      <c r="A403" s="131"/>
      <c r="B403" s="134"/>
      <c r="C403" s="131"/>
      <c r="D403" s="131"/>
      <c r="E403" s="131"/>
      <c r="F403" s="137"/>
      <c r="G403" s="137"/>
    </row>
    <row r="404" spans="1:7" x14ac:dyDescent="0.25">
      <c r="A404" s="132"/>
      <c r="B404" s="135"/>
      <c r="C404" s="132"/>
      <c r="D404" s="132"/>
      <c r="E404" s="132"/>
      <c r="F404" s="138"/>
      <c r="G404" s="138"/>
    </row>
    <row r="405" spans="1:7" x14ac:dyDescent="0.25">
      <c r="A405" s="86">
        <v>1</v>
      </c>
      <c r="B405" s="87" t="s">
        <v>30</v>
      </c>
      <c r="C405" s="86">
        <v>22</v>
      </c>
      <c r="D405" s="86">
        <v>140</v>
      </c>
      <c r="E405" s="86">
        <v>7.88</v>
      </c>
      <c r="F405" s="70">
        <f>C405*D405</f>
        <v>3080</v>
      </c>
      <c r="G405" s="70">
        <f>C405*D405*E405</f>
        <v>24270.400000000001</v>
      </c>
    </row>
    <row r="406" spans="1:7" x14ac:dyDescent="0.25">
      <c r="A406" s="86">
        <v>2</v>
      </c>
      <c r="B406" s="87" t="s">
        <v>17</v>
      </c>
      <c r="C406" s="86">
        <v>129</v>
      </c>
      <c r="D406" s="86">
        <v>162</v>
      </c>
      <c r="E406" s="86">
        <v>7.08</v>
      </c>
      <c r="F406" s="70">
        <f>C406*D406</f>
        <v>20898</v>
      </c>
      <c r="G406" s="70">
        <f>C406*D406*E406</f>
        <v>147957.84</v>
      </c>
    </row>
    <row r="407" spans="1:7" x14ac:dyDescent="0.25">
      <c r="A407" s="86">
        <v>3</v>
      </c>
      <c r="B407" s="87" t="s">
        <v>19</v>
      </c>
      <c r="C407" s="86">
        <v>63</v>
      </c>
      <c r="D407" s="86">
        <v>159</v>
      </c>
      <c r="E407" s="86">
        <v>6.18</v>
      </c>
      <c r="F407" s="70">
        <f t="shared" ref="F407:F409" si="79">C407*D407</f>
        <v>10017</v>
      </c>
      <c r="G407" s="70">
        <f>C407*D407*E407</f>
        <v>61905.06</v>
      </c>
    </row>
    <row r="408" spans="1:7" x14ac:dyDescent="0.25">
      <c r="A408" s="86">
        <v>4</v>
      </c>
      <c r="B408" s="87" t="s">
        <v>20</v>
      </c>
      <c r="C408" s="86">
        <v>30</v>
      </c>
      <c r="D408" s="86">
        <v>200</v>
      </c>
      <c r="E408" s="86">
        <v>7.87</v>
      </c>
      <c r="F408" s="70">
        <f t="shared" si="79"/>
        <v>6000</v>
      </c>
      <c r="G408" s="70">
        <f>C408*D408*E408</f>
        <v>47220</v>
      </c>
    </row>
    <row r="409" spans="1:7" x14ac:dyDescent="0.25">
      <c r="A409" s="89">
        <v>5</v>
      </c>
      <c r="B409" s="90" t="s">
        <v>963</v>
      </c>
      <c r="C409" s="89">
        <v>42</v>
      </c>
      <c r="D409" s="89">
        <v>100</v>
      </c>
      <c r="E409" s="89">
        <v>6.65</v>
      </c>
      <c r="F409" s="74">
        <f t="shared" si="79"/>
        <v>4200</v>
      </c>
      <c r="G409" s="74">
        <f>C409*D409*E409</f>
        <v>27930</v>
      </c>
    </row>
    <row r="410" spans="1:7" x14ac:dyDescent="0.25">
      <c r="A410" s="86"/>
      <c r="B410" s="91" t="s">
        <v>12</v>
      </c>
      <c r="C410" s="70">
        <f>SUM(C405:C409)</f>
        <v>286</v>
      </c>
      <c r="E410" s="91" t="s">
        <v>13</v>
      </c>
      <c r="F410" s="70">
        <f>SUM(F405:F409)</f>
        <v>44195</v>
      </c>
      <c r="G410" s="93">
        <f>SUM(G405:G409)</f>
        <v>309283.3</v>
      </c>
    </row>
    <row r="411" spans="1:7" x14ac:dyDescent="0.25">
      <c r="A411" s="86"/>
      <c r="E411" s="128" t="s">
        <v>14</v>
      </c>
      <c r="F411" s="128"/>
      <c r="G411" s="94">
        <f>G410/F410</f>
        <v>6.9981513745898853</v>
      </c>
    </row>
    <row r="412" spans="1:7" x14ac:dyDescent="0.25">
      <c r="A412" s="86"/>
      <c r="E412" s="95"/>
      <c r="F412" s="95"/>
      <c r="G412" s="96"/>
    </row>
    <row r="413" spans="1:7" x14ac:dyDescent="0.25">
      <c r="A413" s="129" t="s">
        <v>258</v>
      </c>
      <c r="B413" s="129"/>
      <c r="C413" s="129"/>
      <c r="D413" s="129"/>
      <c r="E413" s="129"/>
      <c r="F413" s="129"/>
      <c r="G413" s="129"/>
    </row>
    <row r="414" spans="1:7" x14ac:dyDescent="0.25">
      <c r="A414" s="130" t="s">
        <v>0</v>
      </c>
      <c r="B414" s="133" t="s">
        <v>1</v>
      </c>
      <c r="C414" s="130" t="s">
        <v>1177</v>
      </c>
      <c r="D414" s="130" t="s">
        <v>1178</v>
      </c>
      <c r="E414" s="130" t="s">
        <v>1179</v>
      </c>
      <c r="F414" s="136" t="s">
        <v>5</v>
      </c>
      <c r="G414" s="136" t="s">
        <v>6</v>
      </c>
    </row>
    <row r="415" spans="1:7" x14ac:dyDescent="0.25">
      <c r="A415" s="131"/>
      <c r="B415" s="134"/>
      <c r="C415" s="131"/>
      <c r="D415" s="131"/>
      <c r="E415" s="131"/>
      <c r="F415" s="129"/>
      <c r="G415" s="129"/>
    </row>
    <row r="416" spans="1:7" x14ac:dyDescent="0.25">
      <c r="A416" s="132"/>
      <c r="B416" s="135"/>
      <c r="C416" s="132"/>
      <c r="D416" s="132"/>
      <c r="E416" s="132"/>
      <c r="F416" s="139"/>
      <c r="G416" s="139"/>
    </row>
    <row r="417" spans="1:7" x14ac:dyDescent="0.25">
      <c r="A417" s="86">
        <v>1</v>
      </c>
      <c r="B417" s="87" t="s">
        <v>21</v>
      </c>
      <c r="C417" s="86">
        <v>6</v>
      </c>
      <c r="D417" s="86">
        <v>268</v>
      </c>
      <c r="E417" s="86">
        <v>5.93</v>
      </c>
      <c r="F417" s="70">
        <f>C417*D417</f>
        <v>1608</v>
      </c>
      <c r="G417" s="70">
        <f t="shared" ref="G417:G420" si="80">C417*D417*E417</f>
        <v>9535.4399999999987</v>
      </c>
    </row>
    <row r="418" spans="1:7" x14ac:dyDescent="0.25">
      <c r="A418" s="86">
        <v>2</v>
      </c>
      <c r="B418" s="87" t="s">
        <v>22</v>
      </c>
      <c r="C418" s="86">
        <v>5</v>
      </c>
      <c r="D418" s="86">
        <v>292</v>
      </c>
      <c r="E418" s="86">
        <v>6.06</v>
      </c>
      <c r="F418" s="70">
        <f t="shared" ref="F418:F425" si="81">C418*D418</f>
        <v>1460</v>
      </c>
      <c r="G418" s="70">
        <f t="shared" si="80"/>
        <v>8847.5999999999985</v>
      </c>
    </row>
    <row r="419" spans="1:7" x14ac:dyDescent="0.25">
      <c r="A419" s="86">
        <v>3</v>
      </c>
      <c r="B419" s="87" t="s">
        <v>24</v>
      </c>
      <c r="C419" s="86">
        <v>6</v>
      </c>
      <c r="D419" s="86">
        <v>132</v>
      </c>
      <c r="E419" s="86">
        <v>6.9</v>
      </c>
      <c r="F419" s="70">
        <f t="shared" si="81"/>
        <v>792</v>
      </c>
      <c r="G419" s="70">
        <f t="shared" si="80"/>
        <v>5464.8</v>
      </c>
    </row>
    <row r="420" spans="1:7" x14ac:dyDescent="0.25">
      <c r="A420" s="86">
        <v>4</v>
      </c>
      <c r="B420" s="87" t="s">
        <v>7</v>
      </c>
      <c r="C420" s="86">
        <v>31</v>
      </c>
      <c r="D420" s="86">
        <v>186</v>
      </c>
      <c r="E420" s="86">
        <v>7.17</v>
      </c>
      <c r="F420" s="70">
        <f t="shared" si="81"/>
        <v>5766</v>
      </c>
      <c r="G420" s="70">
        <f t="shared" si="80"/>
        <v>41342.22</v>
      </c>
    </row>
    <row r="421" spans="1:7" x14ac:dyDescent="0.25">
      <c r="A421" s="86">
        <v>5</v>
      </c>
      <c r="B421" s="87" t="s">
        <v>305</v>
      </c>
      <c r="C421" s="86">
        <v>5</v>
      </c>
      <c r="D421" s="86">
        <v>178</v>
      </c>
      <c r="E421" s="86">
        <v>6.87</v>
      </c>
      <c r="F421" s="70">
        <f t="shared" si="81"/>
        <v>890</v>
      </c>
      <c r="G421" s="70">
        <f t="shared" ref="G421:G425" si="82">C421*D421*E421</f>
        <v>6114.3</v>
      </c>
    </row>
    <row r="422" spans="1:7" x14ac:dyDescent="0.25">
      <c r="A422" s="86">
        <v>6</v>
      </c>
      <c r="B422" s="87" t="s">
        <v>51</v>
      </c>
      <c r="C422" s="86">
        <v>15</v>
      </c>
      <c r="D422" s="86">
        <v>316</v>
      </c>
      <c r="E422" s="86">
        <v>5.74</v>
      </c>
      <c r="F422" s="70">
        <f t="shared" si="81"/>
        <v>4740</v>
      </c>
      <c r="G422" s="70">
        <f t="shared" si="82"/>
        <v>27207.600000000002</v>
      </c>
    </row>
    <row r="423" spans="1:7" x14ac:dyDescent="0.25">
      <c r="A423" s="86">
        <v>7</v>
      </c>
      <c r="B423" s="87" t="s">
        <v>28</v>
      </c>
      <c r="C423" s="86">
        <v>16</v>
      </c>
      <c r="D423" s="86">
        <v>408</v>
      </c>
      <c r="E423" s="86">
        <v>6.47</v>
      </c>
      <c r="F423" s="70">
        <f t="shared" si="81"/>
        <v>6528</v>
      </c>
      <c r="G423" s="70">
        <f t="shared" si="82"/>
        <v>42236.159999999996</v>
      </c>
    </row>
    <row r="424" spans="1:7" x14ac:dyDescent="0.25">
      <c r="A424" s="86">
        <v>8</v>
      </c>
      <c r="B424" s="87" t="s">
        <v>11</v>
      </c>
      <c r="C424" s="86">
        <v>13</v>
      </c>
      <c r="D424" s="86">
        <v>275</v>
      </c>
      <c r="E424" s="86">
        <v>7.05</v>
      </c>
      <c r="F424" s="70">
        <f t="shared" si="81"/>
        <v>3575</v>
      </c>
      <c r="G424" s="70">
        <f t="shared" si="82"/>
        <v>25203.75</v>
      </c>
    </row>
    <row r="425" spans="1:7" x14ac:dyDescent="0.25">
      <c r="A425" s="89">
        <v>9</v>
      </c>
      <c r="B425" s="90" t="s">
        <v>41</v>
      </c>
      <c r="C425" s="89">
        <v>10</v>
      </c>
      <c r="D425" s="89">
        <v>344</v>
      </c>
      <c r="E425" s="89">
        <v>7.41</v>
      </c>
      <c r="F425" s="74">
        <f t="shared" si="81"/>
        <v>3440</v>
      </c>
      <c r="G425" s="74">
        <f t="shared" si="82"/>
        <v>25490.400000000001</v>
      </c>
    </row>
    <row r="426" spans="1:7" x14ac:dyDescent="0.25">
      <c r="A426" s="86"/>
      <c r="B426" s="91" t="s">
        <v>12</v>
      </c>
      <c r="C426" s="70">
        <f>SUM(C417:C425)</f>
        <v>107</v>
      </c>
      <c r="E426" s="91" t="s">
        <v>13</v>
      </c>
      <c r="F426" s="70">
        <f>SUM(F417:F425)</f>
        <v>28799</v>
      </c>
      <c r="G426" s="93">
        <f>SUM(G417:G425)</f>
        <v>191442.27</v>
      </c>
    </row>
    <row r="427" spans="1:7" x14ac:dyDescent="0.25">
      <c r="A427" s="86"/>
      <c r="E427" s="128" t="s">
        <v>14</v>
      </c>
      <c r="F427" s="128"/>
      <c r="G427" s="94">
        <f>G426/F426</f>
        <v>6.6475318587450953</v>
      </c>
    </row>
    <row r="428" spans="1:7" x14ac:dyDescent="0.25">
      <c r="A428" s="86"/>
      <c r="E428" s="95"/>
      <c r="F428" s="95"/>
      <c r="G428" s="96"/>
    </row>
    <row r="429" spans="1:7" x14ac:dyDescent="0.25">
      <c r="A429" s="129" t="s">
        <v>259</v>
      </c>
      <c r="B429" s="129"/>
      <c r="C429" s="129"/>
      <c r="D429" s="129"/>
      <c r="E429" s="129"/>
      <c r="F429" s="129"/>
      <c r="G429" s="129"/>
    </row>
    <row r="430" spans="1:7" x14ac:dyDescent="0.25">
      <c r="A430" s="130" t="s">
        <v>0</v>
      </c>
      <c r="B430" s="133" t="s">
        <v>1</v>
      </c>
      <c r="C430" s="130" t="s">
        <v>1177</v>
      </c>
      <c r="D430" s="130" t="s">
        <v>1178</v>
      </c>
      <c r="E430" s="130" t="s">
        <v>1179</v>
      </c>
      <c r="F430" s="136" t="s">
        <v>5</v>
      </c>
      <c r="G430" s="136" t="s">
        <v>6</v>
      </c>
    </row>
    <row r="431" spans="1:7" x14ac:dyDescent="0.25">
      <c r="A431" s="131"/>
      <c r="B431" s="134"/>
      <c r="C431" s="131"/>
      <c r="D431" s="131"/>
      <c r="E431" s="131"/>
      <c r="F431" s="129"/>
      <c r="G431" s="129"/>
    </row>
    <row r="432" spans="1:7" x14ac:dyDescent="0.25">
      <c r="A432" s="132"/>
      <c r="B432" s="135"/>
      <c r="C432" s="132"/>
      <c r="D432" s="132"/>
      <c r="E432" s="132"/>
      <c r="F432" s="139"/>
      <c r="G432" s="139"/>
    </row>
    <row r="433" spans="1:7" x14ac:dyDescent="0.25">
      <c r="A433" s="86">
        <v>1</v>
      </c>
      <c r="B433" s="87" t="s">
        <v>30</v>
      </c>
      <c r="C433" s="86">
        <v>10</v>
      </c>
      <c r="D433" s="86">
        <v>140</v>
      </c>
      <c r="E433" s="86">
        <v>7.88</v>
      </c>
      <c r="F433" s="70">
        <f t="shared" ref="F433:F434" si="83">C433*D433</f>
        <v>1400</v>
      </c>
      <c r="G433" s="70">
        <f>C434*D434*E434</f>
        <v>12694.5</v>
      </c>
    </row>
    <row r="434" spans="1:7" x14ac:dyDescent="0.25">
      <c r="A434" s="86">
        <v>2</v>
      </c>
      <c r="B434" s="87" t="s">
        <v>20</v>
      </c>
      <c r="C434" s="86">
        <v>9</v>
      </c>
      <c r="D434" s="86">
        <v>182</v>
      </c>
      <c r="E434" s="86">
        <v>7.75</v>
      </c>
      <c r="F434" s="70">
        <f t="shared" si="83"/>
        <v>1638</v>
      </c>
      <c r="G434" s="70">
        <f>C435*D435*E435</f>
        <v>6696.96</v>
      </c>
    </row>
    <row r="435" spans="1:7" x14ac:dyDescent="0.25">
      <c r="A435" s="86">
        <v>3</v>
      </c>
      <c r="B435" s="87" t="s">
        <v>21</v>
      </c>
      <c r="C435" s="86">
        <v>6</v>
      </c>
      <c r="D435" s="86">
        <v>218</v>
      </c>
      <c r="E435" s="86">
        <v>5.12</v>
      </c>
      <c r="F435" s="70">
        <f>C435*D435</f>
        <v>1308</v>
      </c>
      <c r="G435" s="70">
        <f>C436*D436*E436</f>
        <v>33568.800000000003</v>
      </c>
    </row>
    <row r="436" spans="1:7" x14ac:dyDescent="0.25">
      <c r="A436" s="86">
        <v>4</v>
      </c>
      <c r="B436" s="87" t="s">
        <v>22</v>
      </c>
      <c r="C436" s="86">
        <v>20</v>
      </c>
      <c r="D436" s="86">
        <v>284</v>
      </c>
      <c r="E436" s="88">
        <v>5.91</v>
      </c>
      <c r="F436" s="70">
        <f>C436*D436</f>
        <v>5680</v>
      </c>
      <c r="G436" s="70">
        <f>C436*D436*E436</f>
        <v>33568.800000000003</v>
      </c>
    </row>
    <row r="437" spans="1:7" x14ac:dyDescent="0.25">
      <c r="A437" s="86">
        <v>5</v>
      </c>
      <c r="B437" s="87" t="s">
        <v>40</v>
      </c>
      <c r="C437" s="86">
        <v>10</v>
      </c>
      <c r="D437" s="86">
        <v>407</v>
      </c>
      <c r="E437" s="86">
        <v>3.55</v>
      </c>
      <c r="F437" s="70">
        <f>C437*D437</f>
        <v>4070</v>
      </c>
      <c r="G437" s="70">
        <f>C437*D437*E437</f>
        <v>14448.5</v>
      </c>
    </row>
    <row r="438" spans="1:7" x14ac:dyDescent="0.25">
      <c r="A438" s="86">
        <v>6</v>
      </c>
      <c r="B438" s="87" t="s">
        <v>7</v>
      </c>
      <c r="C438" s="86">
        <v>2</v>
      </c>
      <c r="D438" s="86">
        <v>138</v>
      </c>
      <c r="E438" s="86">
        <v>6.71</v>
      </c>
      <c r="F438" s="70">
        <f t="shared" ref="F438:F441" si="84">C438*D438</f>
        <v>276</v>
      </c>
      <c r="G438" s="70">
        <f t="shared" ref="G438:G441" si="85">C438*D438*E438</f>
        <v>1851.96</v>
      </c>
    </row>
    <row r="439" spans="1:7" x14ac:dyDescent="0.25">
      <c r="A439" s="86">
        <v>7</v>
      </c>
      <c r="B439" s="87" t="s">
        <v>305</v>
      </c>
      <c r="C439" s="86">
        <v>9</v>
      </c>
      <c r="D439" s="86">
        <v>188</v>
      </c>
      <c r="E439" s="86">
        <v>7.09</v>
      </c>
      <c r="F439" s="70">
        <f t="shared" si="84"/>
        <v>1692</v>
      </c>
      <c r="G439" s="70">
        <f t="shared" si="85"/>
        <v>11996.28</v>
      </c>
    </row>
    <row r="440" spans="1:7" x14ac:dyDescent="0.25">
      <c r="A440" s="86">
        <v>8</v>
      </c>
      <c r="B440" s="87" t="s">
        <v>306</v>
      </c>
      <c r="C440" s="86">
        <v>6</v>
      </c>
      <c r="D440" s="86">
        <v>173</v>
      </c>
      <c r="E440" s="86">
        <v>6.23</v>
      </c>
      <c r="F440" s="70">
        <f t="shared" si="84"/>
        <v>1038</v>
      </c>
      <c r="G440" s="70">
        <f t="shared" si="85"/>
        <v>6466.7400000000007</v>
      </c>
    </row>
    <row r="441" spans="1:7" x14ac:dyDescent="0.25">
      <c r="A441" s="86">
        <v>9</v>
      </c>
      <c r="B441" s="87" t="s">
        <v>25</v>
      </c>
      <c r="C441" s="86">
        <v>5</v>
      </c>
      <c r="D441" s="86">
        <v>146</v>
      </c>
      <c r="E441" s="86">
        <v>7.27</v>
      </c>
      <c r="F441" s="70">
        <f t="shared" si="84"/>
        <v>730</v>
      </c>
      <c r="G441" s="70">
        <f t="shared" si="85"/>
        <v>5307.0999999999995</v>
      </c>
    </row>
    <row r="442" spans="1:7" x14ac:dyDescent="0.25">
      <c r="A442" s="86">
        <v>11</v>
      </c>
      <c r="B442" s="87" t="s">
        <v>549</v>
      </c>
      <c r="C442" s="70">
        <v>9</v>
      </c>
      <c r="D442" s="70">
        <v>368</v>
      </c>
      <c r="E442" s="70">
        <v>5.41</v>
      </c>
      <c r="F442" s="70">
        <f>C442*D442</f>
        <v>3312</v>
      </c>
      <c r="G442" s="70">
        <f>C442*D442*E442</f>
        <v>17917.920000000002</v>
      </c>
    </row>
    <row r="443" spans="1:7" x14ac:dyDescent="0.25">
      <c r="A443" s="86">
        <v>12</v>
      </c>
      <c r="B443" s="87" t="s">
        <v>51</v>
      </c>
      <c r="C443" s="70">
        <v>8</v>
      </c>
      <c r="D443" s="70">
        <v>261</v>
      </c>
      <c r="E443" s="70">
        <v>4.84</v>
      </c>
      <c r="F443" s="70">
        <f>C443*D443</f>
        <v>2088</v>
      </c>
      <c r="G443" s="70">
        <f>C443*D443*E443</f>
        <v>10105.92</v>
      </c>
    </row>
    <row r="444" spans="1:7" x14ac:dyDescent="0.25">
      <c r="A444" s="86">
        <v>13</v>
      </c>
      <c r="B444" s="98" t="s">
        <v>326</v>
      </c>
      <c r="C444" s="70">
        <v>4</v>
      </c>
      <c r="D444" s="70">
        <v>338</v>
      </c>
      <c r="E444" s="70">
        <v>5.23</v>
      </c>
      <c r="F444" s="70">
        <f t="shared" ref="F444:F446" si="86">C444*D444</f>
        <v>1352</v>
      </c>
      <c r="G444" s="70">
        <f t="shared" ref="G444:G446" si="87">C444*D444*E444</f>
        <v>7070.9600000000009</v>
      </c>
    </row>
    <row r="445" spans="1:7" x14ac:dyDescent="0.25">
      <c r="A445" s="86">
        <v>14</v>
      </c>
      <c r="B445" s="98" t="s">
        <v>491</v>
      </c>
      <c r="C445" s="70">
        <v>25</v>
      </c>
      <c r="D445" s="70">
        <v>277</v>
      </c>
      <c r="E445" s="70">
        <v>5.16</v>
      </c>
      <c r="F445" s="70">
        <f t="shared" si="86"/>
        <v>6925</v>
      </c>
      <c r="G445" s="70">
        <f t="shared" si="87"/>
        <v>35733</v>
      </c>
    </row>
    <row r="446" spans="1:7" x14ac:dyDescent="0.25">
      <c r="A446" s="89">
        <v>16</v>
      </c>
      <c r="B446" s="99" t="s">
        <v>550</v>
      </c>
      <c r="C446" s="74">
        <v>11</v>
      </c>
      <c r="D446" s="74">
        <v>269</v>
      </c>
      <c r="E446" s="74">
        <v>7.3</v>
      </c>
      <c r="F446" s="74">
        <f t="shared" si="86"/>
        <v>2959</v>
      </c>
      <c r="G446" s="74">
        <f t="shared" si="87"/>
        <v>21600.7</v>
      </c>
    </row>
    <row r="447" spans="1:7" x14ac:dyDescent="0.25">
      <c r="A447" s="86"/>
      <c r="B447" s="91" t="s">
        <v>12</v>
      </c>
      <c r="C447" s="70">
        <f>SUM(C433:C446)</f>
        <v>134</v>
      </c>
      <c r="E447" s="91" t="s">
        <v>13</v>
      </c>
      <c r="F447" s="70">
        <f>SUM(F433:F446)</f>
        <v>34468</v>
      </c>
      <c r="G447" s="93">
        <f>SUM(G433:G446)</f>
        <v>219028.14000000004</v>
      </c>
    </row>
    <row r="448" spans="1:7" x14ac:dyDescent="0.25">
      <c r="A448" s="86"/>
      <c r="E448" s="128" t="s">
        <v>14</v>
      </c>
      <c r="F448" s="128"/>
      <c r="G448" s="94">
        <f>G447/F447</f>
        <v>6.3545358013229674</v>
      </c>
    </row>
    <row r="449" spans="1:7" x14ac:dyDescent="0.25">
      <c r="A449" s="86"/>
      <c r="E449" s="95"/>
      <c r="F449" s="95"/>
      <c r="G449" s="96"/>
    </row>
    <row r="450" spans="1:7" x14ac:dyDescent="0.25">
      <c r="A450" s="129" t="s">
        <v>775</v>
      </c>
      <c r="B450" s="129"/>
      <c r="C450" s="129"/>
      <c r="D450" s="129"/>
      <c r="E450" s="129"/>
      <c r="F450" s="129"/>
      <c r="G450" s="129"/>
    </row>
    <row r="451" spans="1:7" x14ac:dyDescent="0.25">
      <c r="A451" s="130" t="s">
        <v>0</v>
      </c>
      <c r="B451" s="133" t="s">
        <v>1</v>
      </c>
      <c r="C451" s="130" t="s">
        <v>1177</v>
      </c>
      <c r="D451" s="130" t="s">
        <v>1178</v>
      </c>
      <c r="E451" s="130" t="s">
        <v>1179</v>
      </c>
      <c r="F451" s="136" t="s">
        <v>5</v>
      </c>
      <c r="G451" s="136" t="s">
        <v>6</v>
      </c>
    </row>
    <row r="452" spans="1:7" x14ac:dyDescent="0.25">
      <c r="A452" s="131"/>
      <c r="B452" s="134"/>
      <c r="C452" s="131"/>
      <c r="D452" s="131"/>
      <c r="E452" s="131"/>
      <c r="F452" s="129"/>
      <c r="G452" s="129"/>
    </row>
    <row r="453" spans="1:7" x14ac:dyDescent="0.25">
      <c r="A453" s="132"/>
      <c r="B453" s="135"/>
      <c r="C453" s="132"/>
      <c r="D453" s="132"/>
      <c r="E453" s="132"/>
      <c r="F453" s="139"/>
      <c r="G453" s="139"/>
    </row>
    <row r="454" spans="1:7" x14ac:dyDescent="0.25">
      <c r="A454" s="86">
        <v>1</v>
      </c>
      <c r="B454" s="87" t="s">
        <v>16</v>
      </c>
      <c r="C454" s="86">
        <v>19</v>
      </c>
      <c r="D454" s="86">
        <v>138</v>
      </c>
      <c r="E454" s="86">
        <v>7.07</v>
      </c>
      <c r="F454" s="70">
        <f>C454*D454</f>
        <v>2622</v>
      </c>
      <c r="G454" s="70">
        <f t="shared" ref="G454:G461" si="88">C454*D454*E454</f>
        <v>18537.54</v>
      </c>
    </row>
    <row r="455" spans="1:7" x14ac:dyDescent="0.25">
      <c r="A455" s="86">
        <v>2</v>
      </c>
      <c r="B455" s="87" t="s">
        <v>17</v>
      </c>
      <c r="C455" s="86">
        <v>58</v>
      </c>
      <c r="D455" s="86">
        <v>180</v>
      </c>
      <c r="E455" s="86">
        <v>7.33</v>
      </c>
      <c r="F455" s="70">
        <f>C455*D455</f>
        <v>10440</v>
      </c>
      <c r="G455" s="70">
        <f t="shared" si="88"/>
        <v>76525.2</v>
      </c>
    </row>
    <row r="456" spans="1:7" x14ac:dyDescent="0.25">
      <c r="A456" s="86">
        <v>3</v>
      </c>
      <c r="B456" s="87" t="s">
        <v>18</v>
      </c>
      <c r="C456" s="86">
        <v>17</v>
      </c>
      <c r="D456" s="86">
        <v>180</v>
      </c>
      <c r="E456" s="86">
        <v>8.4600000000000009</v>
      </c>
      <c r="F456" s="70">
        <f>C456*D456</f>
        <v>3060</v>
      </c>
      <c r="G456" s="70">
        <f t="shared" si="88"/>
        <v>25887.600000000002</v>
      </c>
    </row>
    <row r="457" spans="1:7" x14ac:dyDescent="0.25">
      <c r="A457" s="86">
        <v>4</v>
      </c>
      <c r="B457" s="87" t="s">
        <v>19</v>
      </c>
      <c r="C457" s="86">
        <v>31</v>
      </c>
      <c r="D457" s="86">
        <v>224</v>
      </c>
      <c r="E457" s="86">
        <v>7.05</v>
      </c>
      <c r="F457" s="70">
        <f t="shared" ref="F457:F461" si="89">C457*D457</f>
        <v>6944</v>
      </c>
      <c r="G457" s="70">
        <f t="shared" si="88"/>
        <v>48955.199999999997</v>
      </c>
    </row>
    <row r="458" spans="1:7" x14ac:dyDescent="0.25">
      <c r="A458" s="86">
        <v>5</v>
      </c>
      <c r="B458" s="87" t="s">
        <v>20</v>
      </c>
      <c r="C458" s="86">
        <v>6</v>
      </c>
      <c r="D458" s="86">
        <v>224</v>
      </c>
      <c r="E458" s="86">
        <v>8.09</v>
      </c>
      <c r="F458" s="70">
        <f t="shared" si="89"/>
        <v>1344</v>
      </c>
      <c r="G458" s="70">
        <f t="shared" si="88"/>
        <v>10872.96</v>
      </c>
    </row>
    <row r="459" spans="1:7" x14ac:dyDescent="0.25">
      <c r="A459" s="86">
        <v>6</v>
      </c>
      <c r="B459" s="87" t="s">
        <v>47</v>
      </c>
      <c r="C459" s="86">
        <v>2</v>
      </c>
      <c r="D459" s="86">
        <v>221</v>
      </c>
      <c r="E459" s="86">
        <v>6.56</v>
      </c>
      <c r="F459" s="70">
        <f t="shared" si="89"/>
        <v>442</v>
      </c>
      <c r="G459" s="70">
        <f t="shared" si="88"/>
        <v>2899.52</v>
      </c>
    </row>
    <row r="460" spans="1:7" x14ac:dyDescent="0.25">
      <c r="A460" s="86">
        <v>7</v>
      </c>
      <c r="B460" s="87" t="s">
        <v>28</v>
      </c>
      <c r="C460" s="86">
        <v>10</v>
      </c>
      <c r="D460" s="86">
        <v>410</v>
      </c>
      <c r="E460" s="86">
        <v>6.48</v>
      </c>
      <c r="F460" s="70">
        <f t="shared" si="89"/>
        <v>4100</v>
      </c>
      <c r="G460" s="70">
        <f t="shared" si="88"/>
        <v>26568</v>
      </c>
    </row>
    <row r="461" spans="1:7" x14ac:dyDescent="0.25">
      <c r="A461" s="89">
        <v>8</v>
      </c>
      <c r="B461" s="90" t="s">
        <v>11</v>
      </c>
      <c r="C461" s="89">
        <v>1</v>
      </c>
      <c r="D461" s="89">
        <v>304</v>
      </c>
      <c r="E461" s="89">
        <v>6.93</v>
      </c>
      <c r="F461" s="74">
        <f t="shared" si="89"/>
        <v>304</v>
      </c>
      <c r="G461" s="74">
        <f t="shared" si="88"/>
        <v>2106.7199999999998</v>
      </c>
    </row>
    <row r="462" spans="1:7" x14ac:dyDescent="0.25">
      <c r="A462" s="86"/>
      <c r="B462" s="91" t="s">
        <v>12</v>
      </c>
      <c r="C462" s="70">
        <f>SUM(C454:C461)</f>
        <v>144</v>
      </c>
      <c r="E462" s="91" t="s">
        <v>13</v>
      </c>
      <c r="F462" s="70">
        <f>SUM(F454:F461)</f>
        <v>29256</v>
      </c>
      <c r="G462" s="93">
        <f>SUM(G454:G461)</f>
        <v>212352.73999999996</v>
      </c>
    </row>
    <row r="463" spans="1:7" x14ac:dyDescent="0.25">
      <c r="A463" s="86"/>
      <c r="E463" s="128" t="s">
        <v>14</v>
      </c>
      <c r="F463" s="128"/>
      <c r="G463" s="94">
        <f>G462/F462</f>
        <v>7.2584338255400587</v>
      </c>
    </row>
    <row r="465" spans="1:7" x14ac:dyDescent="0.25">
      <c r="A465" s="141" t="s">
        <v>52</v>
      </c>
      <c r="B465" s="141"/>
      <c r="C465" s="141"/>
      <c r="D465" s="141"/>
      <c r="E465" s="141"/>
      <c r="F465" s="141"/>
      <c r="G465" s="141"/>
    </row>
    <row r="466" spans="1:7" x14ac:dyDescent="0.25">
      <c r="A466" s="145" t="s">
        <v>0</v>
      </c>
      <c r="B466" s="142" t="s">
        <v>1</v>
      </c>
      <c r="C466" s="145" t="s">
        <v>1180</v>
      </c>
      <c r="D466" s="145" t="s">
        <v>1181</v>
      </c>
      <c r="E466" s="145" t="s">
        <v>1182</v>
      </c>
      <c r="F466" s="148" t="s">
        <v>5</v>
      </c>
      <c r="G466" s="148" t="s">
        <v>6</v>
      </c>
    </row>
    <row r="467" spans="1:7" x14ac:dyDescent="0.25">
      <c r="A467" s="146"/>
      <c r="B467" s="143"/>
      <c r="C467" s="146"/>
      <c r="D467" s="146"/>
      <c r="E467" s="146"/>
      <c r="F467" s="149"/>
      <c r="G467" s="149"/>
    </row>
    <row r="468" spans="1:7" x14ac:dyDescent="0.25">
      <c r="A468" s="147"/>
      <c r="B468" s="144"/>
      <c r="C468" s="147"/>
      <c r="D468" s="147"/>
      <c r="E468" s="147"/>
      <c r="F468" s="150"/>
      <c r="G468" s="150"/>
    </row>
    <row r="469" spans="1:7" x14ac:dyDescent="0.25">
      <c r="A469" s="102">
        <v>1</v>
      </c>
      <c r="B469" s="103" t="s">
        <v>16</v>
      </c>
      <c r="C469" s="102">
        <v>35</v>
      </c>
      <c r="D469" s="102">
        <v>138</v>
      </c>
      <c r="E469" s="102">
        <v>7.38</v>
      </c>
      <c r="F469" s="104">
        <f>C469*D469</f>
        <v>4830</v>
      </c>
      <c r="G469" s="104">
        <f>C469*D469*E469</f>
        <v>35645.4</v>
      </c>
    </row>
    <row r="470" spans="1:7" x14ac:dyDescent="0.25">
      <c r="A470" s="102">
        <v>2</v>
      </c>
      <c r="B470" s="103" t="s">
        <v>17</v>
      </c>
      <c r="C470" s="102">
        <v>52</v>
      </c>
      <c r="D470" s="102">
        <v>168</v>
      </c>
      <c r="E470" s="88">
        <v>7.31</v>
      </c>
      <c r="F470" s="104">
        <f>C470*D470</f>
        <v>8736</v>
      </c>
      <c r="G470" s="104">
        <f>C470*D470*E470</f>
        <v>63860.159999999996</v>
      </c>
    </row>
    <row r="471" spans="1:7" x14ac:dyDescent="0.25">
      <c r="A471" s="102">
        <v>3</v>
      </c>
      <c r="B471" s="103" t="s">
        <v>18</v>
      </c>
      <c r="C471" s="102">
        <v>35</v>
      </c>
      <c r="D471" s="102">
        <v>180</v>
      </c>
      <c r="E471" s="102">
        <v>8.44</v>
      </c>
      <c r="F471" s="104">
        <f t="shared" ref="F471:F484" si="90">C471*D471</f>
        <v>6300</v>
      </c>
      <c r="G471" s="104">
        <f t="shared" ref="G471:G484" si="91">C471*D471*E471</f>
        <v>53172</v>
      </c>
    </row>
    <row r="472" spans="1:7" x14ac:dyDescent="0.25">
      <c r="A472" s="102">
        <v>4</v>
      </c>
      <c r="B472" s="103" t="s">
        <v>32</v>
      </c>
      <c r="C472" s="102">
        <v>20</v>
      </c>
      <c r="D472" s="102">
        <v>200</v>
      </c>
      <c r="E472" s="102">
        <v>7.12</v>
      </c>
      <c r="F472" s="104">
        <f t="shared" si="90"/>
        <v>4000</v>
      </c>
      <c r="G472" s="104">
        <f t="shared" si="91"/>
        <v>28480</v>
      </c>
    </row>
    <row r="473" spans="1:7" x14ac:dyDescent="0.25">
      <c r="A473" s="102">
        <v>5</v>
      </c>
      <c r="B473" s="103" t="s">
        <v>19</v>
      </c>
      <c r="C473" s="102">
        <v>37</v>
      </c>
      <c r="D473" s="102">
        <v>200</v>
      </c>
      <c r="E473" s="102">
        <v>6.93</v>
      </c>
      <c r="F473" s="104">
        <f>C473*D473</f>
        <v>7400</v>
      </c>
      <c r="G473" s="104">
        <f>C473*D473*E473</f>
        <v>51282</v>
      </c>
    </row>
    <row r="474" spans="1:7" x14ac:dyDescent="0.25">
      <c r="A474" s="102">
        <v>6</v>
      </c>
      <c r="B474" s="103" t="s">
        <v>20</v>
      </c>
      <c r="C474" s="102">
        <v>17</v>
      </c>
      <c r="D474" s="102">
        <v>215</v>
      </c>
      <c r="E474" s="102">
        <v>8.01</v>
      </c>
      <c r="F474" s="104">
        <f t="shared" si="90"/>
        <v>3655</v>
      </c>
      <c r="G474" s="104">
        <f t="shared" si="91"/>
        <v>29276.55</v>
      </c>
    </row>
    <row r="475" spans="1:7" x14ac:dyDescent="0.25">
      <c r="A475" s="102">
        <v>7</v>
      </c>
      <c r="B475" s="103" t="s">
        <v>22</v>
      </c>
      <c r="C475" s="102">
        <v>10</v>
      </c>
      <c r="D475" s="102">
        <v>255</v>
      </c>
      <c r="E475" s="102">
        <v>5.82</v>
      </c>
      <c r="F475" s="104">
        <f t="shared" si="90"/>
        <v>2550</v>
      </c>
      <c r="G475" s="104">
        <f t="shared" si="91"/>
        <v>14841</v>
      </c>
    </row>
    <row r="476" spans="1:7" x14ac:dyDescent="0.25">
      <c r="A476" s="102">
        <v>8</v>
      </c>
      <c r="B476" s="103" t="s">
        <v>53</v>
      </c>
      <c r="C476" s="102">
        <v>17</v>
      </c>
      <c r="D476" s="102">
        <v>279</v>
      </c>
      <c r="E476" s="102">
        <v>4.32</v>
      </c>
      <c r="F476" s="104">
        <f t="shared" si="90"/>
        <v>4743</v>
      </c>
      <c r="G476" s="104">
        <f t="shared" si="91"/>
        <v>20489.760000000002</v>
      </c>
    </row>
    <row r="477" spans="1:7" x14ac:dyDescent="0.25">
      <c r="A477" s="102">
        <v>9</v>
      </c>
      <c r="B477" s="103" t="s">
        <v>54</v>
      </c>
      <c r="C477" s="102">
        <v>10</v>
      </c>
      <c r="D477" s="102">
        <v>297</v>
      </c>
      <c r="E477" s="102">
        <v>4.3899999999999997</v>
      </c>
      <c r="F477" s="104">
        <f t="shared" si="90"/>
        <v>2970</v>
      </c>
      <c r="G477" s="104">
        <f t="shared" si="91"/>
        <v>13038.3</v>
      </c>
    </row>
    <row r="478" spans="1:7" x14ac:dyDescent="0.25">
      <c r="A478" s="102">
        <v>10</v>
      </c>
      <c r="B478" s="103" t="s">
        <v>23</v>
      </c>
      <c r="C478" s="102">
        <v>21</v>
      </c>
      <c r="D478" s="102">
        <v>293</v>
      </c>
      <c r="E478" s="102">
        <v>7.08</v>
      </c>
      <c r="F478" s="104">
        <f t="shared" si="90"/>
        <v>6153</v>
      </c>
      <c r="G478" s="104">
        <f t="shared" si="91"/>
        <v>43563.24</v>
      </c>
    </row>
    <row r="479" spans="1:7" x14ac:dyDescent="0.25">
      <c r="A479" s="102">
        <v>11</v>
      </c>
      <c r="B479" s="103" t="s">
        <v>40</v>
      </c>
      <c r="C479" s="102">
        <v>8</v>
      </c>
      <c r="D479" s="102">
        <v>509</v>
      </c>
      <c r="E479" s="102">
        <v>5.03</v>
      </c>
      <c r="F479" s="104">
        <f t="shared" si="90"/>
        <v>4072</v>
      </c>
      <c r="G479" s="104">
        <f t="shared" si="91"/>
        <v>20482.16</v>
      </c>
    </row>
    <row r="480" spans="1:7" x14ac:dyDescent="0.25">
      <c r="A480" s="102">
        <v>12</v>
      </c>
      <c r="B480" s="103" t="s">
        <v>26</v>
      </c>
      <c r="C480" s="102">
        <v>8</v>
      </c>
      <c r="D480" s="102">
        <v>317</v>
      </c>
      <c r="E480" s="102">
        <v>4.8</v>
      </c>
      <c r="F480" s="104">
        <f t="shared" si="90"/>
        <v>2536</v>
      </c>
      <c r="G480" s="104">
        <f t="shared" si="91"/>
        <v>12172.8</v>
      </c>
    </row>
    <row r="481" spans="1:7" x14ac:dyDescent="0.25">
      <c r="A481" s="102">
        <v>13</v>
      </c>
      <c r="B481" s="103" t="s">
        <v>27</v>
      </c>
      <c r="C481" s="104">
        <v>19</v>
      </c>
      <c r="D481" s="104">
        <v>364</v>
      </c>
      <c r="E481" s="104">
        <v>5.36</v>
      </c>
      <c r="F481" s="104">
        <f t="shared" si="90"/>
        <v>6916</v>
      </c>
      <c r="G481" s="104">
        <f t="shared" si="91"/>
        <v>37069.760000000002</v>
      </c>
    </row>
    <row r="482" spans="1:7" x14ac:dyDescent="0.25">
      <c r="A482" s="102">
        <v>14</v>
      </c>
      <c r="B482" s="105" t="s">
        <v>11</v>
      </c>
      <c r="C482" s="104">
        <v>5</v>
      </c>
      <c r="D482" s="104">
        <v>294</v>
      </c>
      <c r="E482" s="104">
        <v>7.53</v>
      </c>
      <c r="F482" s="104">
        <f t="shared" si="90"/>
        <v>1470</v>
      </c>
      <c r="G482" s="104">
        <f t="shared" si="91"/>
        <v>11069.1</v>
      </c>
    </row>
    <row r="483" spans="1:7" x14ac:dyDescent="0.25">
      <c r="A483" s="102">
        <v>15</v>
      </c>
      <c r="B483" s="105" t="s">
        <v>55</v>
      </c>
      <c r="C483" s="104">
        <v>28</v>
      </c>
      <c r="D483" s="104">
        <v>79</v>
      </c>
      <c r="E483" s="104">
        <v>6.42</v>
      </c>
      <c r="F483" s="104">
        <f t="shared" si="90"/>
        <v>2212</v>
      </c>
      <c r="G483" s="104">
        <f t="shared" si="91"/>
        <v>14201.039999999999</v>
      </c>
    </row>
    <row r="484" spans="1:7" x14ac:dyDescent="0.25">
      <c r="A484" s="106">
        <v>16</v>
      </c>
      <c r="B484" s="107" t="s">
        <v>962</v>
      </c>
      <c r="C484" s="108">
        <v>7</v>
      </c>
      <c r="D484" s="108">
        <v>100</v>
      </c>
      <c r="E484" s="108">
        <v>6.57</v>
      </c>
      <c r="F484" s="108">
        <f t="shared" si="90"/>
        <v>700</v>
      </c>
      <c r="G484" s="108">
        <f t="shared" si="91"/>
        <v>4599</v>
      </c>
    </row>
    <row r="485" spans="1:7" x14ac:dyDescent="0.25">
      <c r="A485" s="102"/>
      <c r="B485" s="109" t="s">
        <v>12</v>
      </c>
      <c r="C485" s="104">
        <f>SUM(C469:C484)</f>
        <v>329</v>
      </c>
      <c r="D485" s="110"/>
      <c r="E485" s="109" t="s">
        <v>13</v>
      </c>
      <c r="F485" s="104">
        <f>SUM(F469:F484)</f>
        <v>69243</v>
      </c>
      <c r="G485" s="111">
        <f>SUM(G469:G484)</f>
        <v>453242.2699999999</v>
      </c>
    </row>
    <row r="486" spans="1:7" x14ac:dyDescent="0.25">
      <c r="A486" s="102"/>
      <c r="B486" s="110"/>
      <c r="C486" s="110"/>
      <c r="D486" s="110"/>
      <c r="E486" s="152" t="s">
        <v>14</v>
      </c>
      <c r="F486" s="152"/>
      <c r="G486" s="112">
        <f>G485/F485</f>
        <v>6.5456763860606832</v>
      </c>
    </row>
    <row r="487" spans="1:7" x14ac:dyDescent="0.25">
      <c r="A487" s="102"/>
      <c r="B487" s="110"/>
      <c r="C487" s="110"/>
      <c r="D487" s="110"/>
      <c r="E487" s="113"/>
      <c r="F487" s="113"/>
      <c r="G487" s="112"/>
    </row>
    <row r="488" spans="1:7" x14ac:dyDescent="0.25">
      <c r="A488" s="129" t="s">
        <v>685</v>
      </c>
      <c r="B488" s="129"/>
      <c r="C488" s="129"/>
      <c r="D488" s="129"/>
      <c r="E488" s="129"/>
      <c r="F488" s="129"/>
      <c r="G488" s="129"/>
    </row>
    <row r="489" spans="1:7" x14ac:dyDescent="0.25">
      <c r="A489" s="130" t="s">
        <v>0</v>
      </c>
      <c r="B489" s="133" t="s">
        <v>1</v>
      </c>
      <c r="C489" s="130" t="s">
        <v>1177</v>
      </c>
      <c r="D489" s="130" t="s">
        <v>1178</v>
      </c>
      <c r="E489" s="130" t="s">
        <v>1179</v>
      </c>
      <c r="F489" s="136" t="s">
        <v>5</v>
      </c>
      <c r="G489" s="136" t="s">
        <v>6</v>
      </c>
    </row>
    <row r="490" spans="1:7" x14ac:dyDescent="0.25">
      <c r="A490" s="131"/>
      <c r="B490" s="134"/>
      <c r="C490" s="131"/>
      <c r="D490" s="131"/>
      <c r="E490" s="131"/>
      <c r="F490" s="129"/>
      <c r="G490" s="129"/>
    </row>
    <row r="491" spans="1:7" x14ac:dyDescent="0.25">
      <c r="A491" s="132"/>
      <c r="B491" s="135"/>
      <c r="C491" s="132"/>
      <c r="D491" s="132"/>
      <c r="E491" s="132"/>
      <c r="F491" s="139"/>
      <c r="G491" s="139"/>
    </row>
    <row r="492" spans="1:7" x14ac:dyDescent="0.25">
      <c r="A492" s="86">
        <v>1</v>
      </c>
      <c r="B492" s="87" t="s">
        <v>17</v>
      </c>
      <c r="C492" s="86">
        <v>29</v>
      </c>
      <c r="D492" s="86">
        <v>144</v>
      </c>
      <c r="E492" s="86">
        <v>6.77</v>
      </c>
      <c r="F492" s="70">
        <f>C492*D492</f>
        <v>4176</v>
      </c>
      <c r="G492" s="70">
        <f>C492*D492*E492</f>
        <v>28271.519999999997</v>
      </c>
    </row>
    <row r="493" spans="1:7" x14ac:dyDescent="0.25">
      <c r="A493" s="86">
        <v>2</v>
      </c>
      <c r="B493" s="87" t="s">
        <v>21</v>
      </c>
      <c r="C493" s="86">
        <v>3</v>
      </c>
      <c r="D493" s="86">
        <v>260</v>
      </c>
      <c r="E493" s="88">
        <v>5.89</v>
      </c>
      <c r="F493" s="70">
        <f>C493*D493</f>
        <v>780</v>
      </c>
      <c r="G493" s="70">
        <f>C493*D493*E493</f>
        <v>4594.2</v>
      </c>
    </row>
    <row r="494" spans="1:7" x14ac:dyDescent="0.25">
      <c r="A494" s="86">
        <v>3</v>
      </c>
      <c r="B494" s="87" t="s">
        <v>22</v>
      </c>
      <c r="C494" s="86">
        <v>7</v>
      </c>
      <c r="D494" s="86">
        <v>305</v>
      </c>
      <c r="E494" s="86">
        <v>6.25</v>
      </c>
      <c r="F494" s="70">
        <f t="shared" ref="F494" si="92">C494*D494</f>
        <v>2135</v>
      </c>
      <c r="G494" s="70">
        <f t="shared" ref="G494" si="93">C494*D494*E494</f>
        <v>13343.75</v>
      </c>
    </row>
    <row r="495" spans="1:7" x14ac:dyDescent="0.25">
      <c r="A495" s="86">
        <v>4</v>
      </c>
      <c r="B495" s="87" t="s">
        <v>23</v>
      </c>
      <c r="C495" s="86">
        <v>34</v>
      </c>
      <c r="D495" s="86">
        <v>283</v>
      </c>
      <c r="E495" s="86">
        <v>6.98</v>
      </c>
      <c r="F495" s="70">
        <f>C495*D495</f>
        <v>9622</v>
      </c>
      <c r="G495" s="70">
        <f>C495*D495*E495</f>
        <v>67161.56</v>
      </c>
    </row>
    <row r="496" spans="1:7" x14ac:dyDescent="0.25">
      <c r="A496" s="86">
        <v>5</v>
      </c>
      <c r="B496" s="87" t="s">
        <v>39</v>
      </c>
      <c r="C496" s="86">
        <v>24</v>
      </c>
      <c r="D496" s="86">
        <v>327</v>
      </c>
      <c r="E496" s="86">
        <v>6.38</v>
      </c>
      <c r="F496" s="70">
        <f t="shared" ref="F496:F498" si="94">C496*D496</f>
        <v>7848</v>
      </c>
      <c r="G496" s="70">
        <f t="shared" ref="G496:G498" si="95">C496*D496*E496</f>
        <v>50070.239999999998</v>
      </c>
    </row>
    <row r="497" spans="1:7" x14ac:dyDescent="0.25">
      <c r="A497" s="86">
        <v>6</v>
      </c>
      <c r="B497" s="87" t="s">
        <v>40</v>
      </c>
      <c r="C497" s="86">
        <v>8</v>
      </c>
      <c r="D497" s="86">
        <v>517</v>
      </c>
      <c r="E497" s="86">
        <v>4.8600000000000003</v>
      </c>
      <c r="F497" s="70">
        <f t="shared" si="94"/>
        <v>4136</v>
      </c>
      <c r="G497" s="70">
        <f t="shared" si="95"/>
        <v>20100.960000000003</v>
      </c>
    </row>
    <row r="498" spans="1:7" x14ac:dyDescent="0.25">
      <c r="A498" s="86">
        <v>7</v>
      </c>
      <c r="B498" s="87" t="s">
        <v>25</v>
      </c>
      <c r="C498" s="86">
        <v>9</v>
      </c>
      <c r="D498" s="86">
        <v>176</v>
      </c>
      <c r="E498" s="86">
        <v>7.7</v>
      </c>
      <c r="F498" s="70">
        <f t="shared" si="94"/>
        <v>1584</v>
      </c>
      <c r="G498" s="70">
        <f t="shared" si="95"/>
        <v>12196.800000000001</v>
      </c>
    </row>
    <row r="499" spans="1:7" x14ac:dyDescent="0.25">
      <c r="A499" s="86">
        <v>8</v>
      </c>
      <c r="B499" s="87" t="s">
        <v>36</v>
      </c>
      <c r="C499" s="70">
        <v>9</v>
      </c>
      <c r="D499" s="70">
        <v>272</v>
      </c>
      <c r="E499" s="70">
        <v>5.76</v>
      </c>
      <c r="F499" s="70">
        <f>C499*D499</f>
        <v>2448</v>
      </c>
      <c r="G499" s="70">
        <f>C499*D499*E499</f>
        <v>14100.48</v>
      </c>
    </row>
    <row r="500" spans="1:7" x14ac:dyDescent="0.25">
      <c r="A500" s="86">
        <v>9</v>
      </c>
      <c r="B500" s="87" t="s">
        <v>28</v>
      </c>
      <c r="C500" s="70">
        <v>57</v>
      </c>
      <c r="D500" s="70">
        <v>354</v>
      </c>
      <c r="E500" s="70">
        <v>6.04</v>
      </c>
      <c r="F500" s="70">
        <f>C500*D500</f>
        <v>20178</v>
      </c>
      <c r="G500" s="70">
        <f>C500*D500*E500</f>
        <v>121875.12</v>
      </c>
    </row>
    <row r="501" spans="1:7" x14ac:dyDescent="0.25">
      <c r="A501" s="86">
        <v>10</v>
      </c>
      <c r="B501" s="98" t="s">
        <v>10</v>
      </c>
      <c r="C501" s="70">
        <v>30</v>
      </c>
      <c r="D501" s="70">
        <v>254</v>
      </c>
      <c r="E501" s="70">
        <v>7.67</v>
      </c>
      <c r="F501" s="70">
        <f t="shared" ref="F501:F502" si="96">C501*D501</f>
        <v>7620</v>
      </c>
      <c r="G501" s="70">
        <f t="shared" ref="G501:G502" si="97">C501*D501*E501</f>
        <v>58445.4</v>
      </c>
    </row>
    <row r="502" spans="1:7" x14ac:dyDescent="0.25">
      <c r="A502" s="89">
        <v>11</v>
      </c>
      <c r="B502" s="99" t="s">
        <v>11</v>
      </c>
      <c r="C502" s="74">
        <v>15</v>
      </c>
      <c r="D502" s="74">
        <v>311</v>
      </c>
      <c r="E502" s="74">
        <v>7.67</v>
      </c>
      <c r="F502" s="74">
        <f t="shared" si="96"/>
        <v>4665</v>
      </c>
      <c r="G502" s="74">
        <f t="shared" si="97"/>
        <v>35780.550000000003</v>
      </c>
    </row>
    <row r="503" spans="1:7" x14ac:dyDescent="0.25">
      <c r="A503" s="86"/>
      <c r="B503" s="91" t="s">
        <v>12</v>
      </c>
      <c r="C503" s="70">
        <f>SUM(C492:C502)</f>
        <v>225</v>
      </c>
      <c r="E503" s="91" t="s">
        <v>13</v>
      </c>
      <c r="F503" s="70">
        <f>SUM(F492:F502)</f>
        <v>65192</v>
      </c>
      <c r="G503" s="93">
        <f>SUM(G492:G502)</f>
        <v>425940.58</v>
      </c>
    </row>
    <row r="504" spans="1:7" x14ac:dyDescent="0.25">
      <c r="A504" s="86"/>
      <c r="E504" s="128" t="s">
        <v>14</v>
      </c>
      <c r="F504" s="128"/>
      <c r="G504" s="94">
        <f>G503/F503</f>
        <v>6.5336326543134131</v>
      </c>
    </row>
    <row r="506" spans="1:7" x14ac:dyDescent="0.25">
      <c r="A506" s="129" t="s">
        <v>674</v>
      </c>
      <c r="B506" s="129"/>
      <c r="C506" s="129"/>
      <c r="D506" s="129"/>
      <c r="E506" s="129"/>
      <c r="F506" s="129"/>
      <c r="G506" s="129"/>
    </row>
    <row r="507" spans="1:7" x14ac:dyDescent="0.25">
      <c r="A507" s="130" t="s">
        <v>0</v>
      </c>
      <c r="B507" s="133" t="s">
        <v>1</v>
      </c>
      <c r="C507" s="130" t="s">
        <v>1177</v>
      </c>
      <c r="D507" s="130" t="s">
        <v>1178</v>
      </c>
      <c r="E507" s="130" t="s">
        <v>1179</v>
      </c>
      <c r="F507" s="136" t="s">
        <v>5</v>
      </c>
      <c r="G507" s="136" t="s">
        <v>6</v>
      </c>
    </row>
    <row r="508" spans="1:7" x14ac:dyDescent="0.25">
      <c r="A508" s="131"/>
      <c r="B508" s="134"/>
      <c r="C508" s="131"/>
      <c r="D508" s="131"/>
      <c r="E508" s="131"/>
      <c r="F508" s="129"/>
      <c r="G508" s="129"/>
    </row>
    <row r="509" spans="1:7" x14ac:dyDescent="0.25">
      <c r="A509" s="132"/>
      <c r="B509" s="135"/>
      <c r="C509" s="132"/>
      <c r="D509" s="132"/>
      <c r="E509" s="132"/>
      <c r="F509" s="139"/>
      <c r="G509" s="139"/>
    </row>
    <row r="510" spans="1:7" x14ac:dyDescent="0.25">
      <c r="A510" s="86">
        <v>1</v>
      </c>
      <c r="B510" s="98" t="s">
        <v>21</v>
      </c>
      <c r="C510" s="70">
        <v>16</v>
      </c>
      <c r="D510" s="70">
        <v>271</v>
      </c>
      <c r="E510" s="97">
        <v>6.02</v>
      </c>
      <c r="F510" s="70">
        <f>C510*D510</f>
        <v>4336</v>
      </c>
      <c r="G510" s="93">
        <f>C510*D510*E510</f>
        <v>26102.719999999998</v>
      </c>
    </row>
    <row r="511" spans="1:7" x14ac:dyDescent="0.25">
      <c r="A511" s="86">
        <v>2</v>
      </c>
      <c r="B511" s="98" t="s">
        <v>22</v>
      </c>
      <c r="C511" s="70">
        <v>10</v>
      </c>
      <c r="D511" s="70">
        <v>297</v>
      </c>
      <c r="E511" s="97">
        <v>6.11</v>
      </c>
      <c r="F511" s="70">
        <f t="shared" ref="F511:F514" si="98">C511*D511</f>
        <v>2970</v>
      </c>
      <c r="G511" s="93">
        <f t="shared" ref="G511:G514" si="99">C511*D511*E511</f>
        <v>18146.7</v>
      </c>
    </row>
    <row r="512" spans="1:7" x14ac:dyDescent="0.25">
      <c r="A512" s="86">
        <v>3</v>
      </c>
      <c r="B512" s="98" t="s">
        <v>40</v>
      </c>
      <c r="C512" s="70">
        <v>10</v>
      </c>
      <c r="D512" s="70">
        <v>485</v>
      </c>
      <c r="E512" s="97">
        <v>4.71</v>
      </c>
      <c r="F512" s="70">
        <f t="shared" si="98"/>
        <v>4850</v>
      </c>
      <c r="G512" s="93">
        <f t="shared" si="99"/>
        <v>22843.5</v>
      </c>
    </row>
    <row r="513" spans="1:7" x14ac:dyDescent="0.25">
      <c r="A513" s="86">
        <v>4</v>
      </c>
      <c r="B513" s="98" t="s">
        <v>7</v>
      </c>
      <c r="C513" s="70">
        <v>75</v>
      </c>
      <c r="D513" s="70">
        <v>174</v>
      </c>
      <c r="E513" s="97">
        <v>7.02</v>
      </c>
      <c r="F513" s="70">
        <f t="shared" si="98"/>
        <v>13050</v>
      </c>
      <c r="G513" s="93">
        <f t="shared" si="99"/>
        <v>91611</v>
      </c>
    </row>
    <row r="514" spans="1:7" x14ac:dyDescent="0.25">
      <c r="A514" s="89">
        <v>5</v>
      </c>
      <c r="B514" s="99" t="s">
        <v>11</v>
      </c>
      <c r="C514" s="74">
        <v>14</v>
      </c>
      <c r="D514" s="74">
        <v>217</v>
      </c>
      <c r="E514" s="100">
        <v>6.65</v>
      </c>
      <c r="F514" s="74">
        <f t="shared" si="98"/>
        <v>3038</v>
      </c>
      <c r="G514" s="114">
        <f t="shared" si="99"/>
        <v>20202.7</v>
      </c>
    </row>
    <row r="515" spans="1:7" x14ac:dyDescent="0.25">
      <c r="B515" s="91" t="s">
        <v>12</v>
      </c>
      <c r="C515" s="70">
        <f>SUM(C510+C511+C512+C513+C514)</f>
        <v>125</v>
      </c>
      <c r="E515" s="91" t="s">
        <v>13</v>
      </c>
      <c r="F515" s="70">
        <f>SUM(F510:F514)</f>
        <v>28244</v>
      </c>
      <c r="G515" s="93">
        <f>SUM(G510:G514)</f>
        <v>178906.62</v>
      </c>
    </row>
    <row r="516" spans="1:7" x14ac:dyDescent="0.25">
      <c r="E516" s="128" t="s">
        <v>14</v>
      </c>
      <c r="F516" s="128"/>
      <c r="G516" s="94">
        <f>G515/F515</f>
        <v>6.3343230420620307</v>
      </c>
    </row>
    <row r="517" spans="1:7" x14ac:dyDescent="0.25">
      <c r="E517" s="95"/>
      <c r="F517" s="95"/>
      <c r="G517" s="94"/>
    </row>
    <row r="518" spans="1:7" x14ac:dyDescent="0.25">
      <c r="A518" s="129" t="s">
        <v>260</v>
      </c>
      <c r="B518" s="129"/>
      <c r="C518" s="129"/>
      <c r="D518" s="129"/>
      <c r="E518" s="129"/>
      <c r="F518" s="129"/>
      <c r="G518" s="129"/>
    </row>
    <row r="519" spans="1:7" x14ac:dyDescent="0.25">
      <c r="A519" s="130" t="s">
        <v>0</v>
      </c>
      <c r="B519" s="133" t="s">
        <v>1</v>
      </c>
      <c r="C519" s="130" t="s">
        <v>1177</v>
      </c>
      <c r="D519" s="130" t="s">
        <v>1178</v>
      </c>
      <c r="E519" s="130" t="s">
        <v>1179</v>
      </c>
      <c r="F519" s="136" t="s">
        <v>5</v>
      </c>
      <c r="G519" s="136" t="s">
        <v>6</v>
      </c>
    </row>
    <row r="520" spans="1:7" x14ac:dyDescent="0.25">
      <c r="A520" s="131"/>
      <c r="B520" s="134"/>
      <c r="C520" s="131"/>
      <c r="D520" s="131"/>
      <c r="E520" s="131"/>
      <c r="F520" s="129"/>
      <c r="G520" s="129"/>
    </row>
    <row r="521" spans="1:7" x14ac:dyDescent="0.25">
      <c r="A521" s="132"/>
      <c r="B521" s="135"/>
      <c r="C521" s="132"/>
      <c r="D521" s="132"/>
      <c r="E521" s="132"/>
      <c r="F521" s="139"/>
      <c r="G521" s="139"/>
    </row>
    <row r="522" spans="1:7" x14ac:dyDescent="0.25">
      <c r="A522" s="86">
        <v>1</v>
      </c>
      <c r="B522" s="87" t="s">
        <v>7</v>
      </c>
      <c r="C522" s="86">
        <v>220</v>
      </c>
      <c r="D522" s="86">
        <v>189</v>
      </c>
      <c r="E522" s="86">
        <v>7.12</v>
      </c>
      <c r="F522" s="70">
        <f>C522*D522</f>
        <v>41580</v>
      </c>
      <c r="G522" s="70">
        <f t="shared" ref="G522:G523" si="100">C522*D522*E522</f>
        <v>296049.59999999998</v>
      </c>
    </row>
    <row r="523" spans="1:7" x14ac:dyDescent="0.25">
      <c r="A523" s="89">
        <v>2</v>
      </c>
      <c r="B523" s="90" t="s">
        <v>25</v>
      </c>
      <c r="C523" s="89">
        <v>80</v>
      </c>
      <c r="D523" s="89">
        <v>197</v>
      </c>
      <c r="E523" s="89">
        <v>7.88</v>
      </c>
      <c r="F523" s="74">
        <f>C523*D523</f>
        <v>15760</v>
      </c>
      <c r="G523" s="74">
        <f t="shared" si="100"/>
        <v>124188.8</v>
      </c>
    </row>
    <row r="524" spans="1:7" x14ac:dyDescent="0.25">
      <c r="A524" s="86"/>
      <c r="B524" s="91" t="s">
        <v>12</v>
      </c>
      <c r="C524" s="70">
        <f>SUM(C522:C523)</f>
        <v>300</v>
      </c>
      <c r="E524" s="91" t="s">
        <v>13</v>
      </c>
      <c r="F524" s="70">
        <f>SUM(F522:F523)</f>
        <v>57340</v>
      </c>
      <c r="G524" s="93">
        <f>SUM(G522:G523)</f>
        <v>420238.39999999997</v>
      </c>
    </row>
    <row r="525" spans="1:7" x14ac:dyDescent="0.25">
      <c r="A525" s="86"/>
      <c r="E525" s="128" t="s">
        <v>14</v>
      </c>
      <c r="F525" s="128"/>
      <c r="G525" s="94">
        <f>G524/F524</f>
        <v>7.3288873386815476</v>
      </c>
    </row>
    <row r="527" spans="1:7" x14ac:dyDescent="0.25">
      <c r="A527" s="129" t="s">
        <v>807</v>
      </c>
      <c r="B527" s="129"/>
      <c r="C527" s="129"/>
      <c r="D527" s="129"/>
      <c r="E527" s="129"/>
      <c r="F527" s="129"/>
      <c r="G527" s="129"/>
    </row>
    <row r="528" spans="1:7" x14ac:dyDescent="0.25">
      <c r="A528" s="130" t="s">
        <v>0</v>
      </c>
      <c r="B528" s="133" t="s">
        <v>1</v>
      </c>
      <c r="C528" s="130" t="s">
        <v>1177</v>
      </c>
      <c r="D528" s="130" t="s">
        <v>1178</v>
      </c>
      <c r="E528" s="130" t="s">
        <v>1179</v>
      </c>
      <c r="F528" s="136" t="s">
        <v>5</v>
      </c>
      <c r="G528" s="136" t="s">
        <v>6</v>
      </c>
    </row>
    <row r="529" spans="1:7" x14ac:dyDescent="0.25">
      <c r="A529" s="131"/>
      <c r="B529" s="134"/>
      <c r="C529" s="131"/>
      <c r="D529" s="131"/>
      <c r="E529" s="131"/>
      <c r="F529" s="137"/>
      <c r="G529" s="137"/>
    </row>
    <row r="530" spans="1:7" x14ac:dyDescent="0.25">
      <c r="A530" s="132"/>
      <c r="B530" s="135"/>
      <c r="C530" s="132"/>
      <c r="D530" s="132"/>
      <c r="E530" s="132"/>
      <c r="F530" s="138"/>
      <c r="G530" s="138"/>
    </row>
    <row r="531" spans="1:7" x14ac:dyDescent="0.25">
      <c r="A531" s="86">
        <v>1</v>
      </c>
      <c r="B531" s="87" t="s">
        <v>16</v>
      </c>
      <c r="C531" s="86">
        <v>4</v>
      </c>
      <c r="D531" s="86">
        <v>150</v>
      </c>
      <c r="E531" s="86">
        <v>7.26</v>
      </c>
      <c r="F531" s="70">
        <f>C531*D531</f>
        <v>600</v>
      </c>
      <c r="G531" s="70">
        <f t="shared" ref="G531:G539" si="101">C531*D531*E531</f>
        <v>4356</v>
      </c>
    </row>
    <row r="532" spans="1:7" x14ac:dyDescent="0.25">
      <c r="A532" s="86">
        <v>2</v>
      </c>
      <c r="B532" s="87" t="s">
        <v>17</v>
      </c>
      <c r="C532" s="86">
        <v>11</v>
      </c>
      <c r="D532" s="86">
        <v>168</v>
      </c>
      <c r="E532" s="86">
        <v>7.17</v>
      </c>
      <c r="F532" s="70">
        <f t="shared" ref="F532:F539" si="102">C532*D532</f>
        <v>1848</v>
      </c>
      <c r="G532" s="70">
        <f t="shared" si="101"/>
        <v>13250.16</v>
      </c>
    </row>
    <row r="533" spans="1:7" x14ac:dyDescent="0.25">
      <c r="A533" s="86">
        <v>3</v>
      </c>
      <c r="B533" s="87" t="s">
        <v>18</v>
      </c>
      <c r="C533" s="86">
        <v>36</v>
      </c>
      <c r="D533" s="86">
        <v>180</v>
      </c>
      <c r="E533" s="86">
        <v>8.59</v>
      </c>
      <c r="F533" s="70">
        <f t="shared" si="102"/>
        <v>6480</v>
      </c>
      <c r="G533" s="70">
        <f t="shared" si="101"/>
        <v>55663.199999999997</v>
      </c>
    </row>
    <row r="534" spans="1:7" x14ac:dyDescent="0.25">
      <c r="A534" s="86">
        <v>4</v>
      </c>
      <c r="B534" s="87" t="s">
        <v>20</v>
      </c>
      <c r="C534" s="86">
        <v>3</v>
      </c>
      <c r="D534" s="86">
        <v>157</v>
      </c>
      <c r="E534" s="86">
        <v>6.27</v>
      </c>
      <c r="F534" s="70">
        <f t="shared" si="102"/>
        <v>471</v>
      </c>
      <c r="G534" s="70">
        <f t="shared" si="101"/>
        <v>2953.1699999999996</v>
      </c>
    </row>
    <row r="535" spans="1:7" x14ac:dyDescent="0.25">
      <c r="A535" s="86">
        <v>5</v>
      </c>
      <c r="B535" s="87" t="s">
        <v>22</v>
      </c>
      <c r="C535" s="86">
        <v>8</v>
      </c>
      <c r="D535" s="86">
        <v>5.92</v>
      </c>
      <c r="E535" s="86">
        <v>5.92</v>
      </c>
      <c r="F535" s="70">
        <f t="shared" si="102"/>
        <v>47.36</v>
      </c>
      <c r="G535" s="70">
        <f t="shared" si="101"/>
        <v>280.37119999999999</v>
      </c>
    </row>
    <row r="536" spans="1:7" x14ac:dyDescent="0.25">
      <c r="A536" s="86">
        <v>6</v>
      </c>
      <c r="B536" s="87" t="s">
        <v>23</v>
      </c>
      <c r="C536" s="86">
        <v>3</v>
      </c>
      <c r="D536" s="86">
        <v>300</v>
      </c>
      <c r="E536" s="86">
        <v>7.15</v>
      </c>
      <c r="F536" s="70">
        <f t="shared" si="102"/>
        <v>900</v>
      </c>
      <c r="G536" s="70">
        <f t="shared" si="101"/>
        <v>6435</v>
      </c>
    </row>
    <row r="537" spans="1:7" x14ac:dyDescent="0.25">
      <c r="A537" s="86">
        <v>7</v>
      </c>
      <c r="B537" s="87" t="s">
        <v>289</v>
      </c>
      <c r="C537" s="86">
        <v>7</v>
      </c>
      <c r="D537" s="86">
        <v>70</v>
      </c>
      <c r="E537" s="86">
        <v>8.16</v>
      </c>
      <c r="F537" s="70">
        <f t="shared" si="102"/>
        <v>490</v>
      </c>
      <c r="G537" s="70">
        <f t="shared" si="101"/>
        <v>3998.4</v>
      </c>
    </row>
    <row r="538" spans="1:7" x14ac:dyDescent="0.25">
      <c r="A538" s="86">
        <v>8</v>
      </c>
      <c r="B538" s="87" t="s">
        <v>24</v>
      </c>
      <c r="C538" s="86">
        <v>1</v>
      </c>
      <c r="D538" s="86">
        <v>141</v>
      </c>
      <c r="E538" s="86">
        <v>7.06</v>
      </c>
      <c r="F538" s="70">
        <f t="shared" si="102"/>
        <v>141</v>
      </c>
      <c r="G538" s="70">
        <f t="shared" si="101"/>
        <v>995.45999999999992</v>
      </c>
    </row>
    <row r="539" spans="1:7" x14ac:dyDescent="0.25">
      <c r="A539" s="89">
        <v>9</v>
      </c>
      <c r="B539" s="90" t="s">
        <v>55</v>
      </c>
      <c r="C539" s="89">
        <v>17</v>
      </c>
      <c r="D539" s="89">
        <v>90</v>
      </c>
      <c r="E539" s="89">
        <v>6.8</v>
      </c>
      <c r="F539" s="74">
        <f t="shared" si="102"/>
        <v>1530</v>
      </c>
      <c r="G539" s="74">
        <f t="shared" si="101"/>
        <v>10404</v>
      </c>
    </row>
    <row r="540" spans="1:7" x14ac:dyDescent="0.25">
      <c r="A540" s="86"/>
      <c r="B540" s="91" t="s">
        <v>12</v>
      </c>
      <c r="C540" s="70">
        <f>SUM(C531:C539)</f>
        <v>90</v>
      </c>
      <c r="E540" s="91" t="s">
        <v>13</v>
      </c>
      <c r="F540" s="70">
        <f>SUM(F531:F539)</f>
        <v>12507.36</v>
      </c>
      <c r="G540" s="93">
        <f>SUM(G531:G539)</f>
        <v>98335.761199999994</v>
      </c>
    </row>
    <row r="541" spans="1:7" x14ac:dyDescent="0.25">
      <c r="A541" s="86"/>
      <c r="E541" s="128" t="s">
        <v>14</v>
      </c>
      <c r="F541" s="128"/>
      <c r="G541" s="94">
        <f>G540/F540</f>
        <v>7.862231614025661</v>
      </c>
    </row>
    <row r="542" spans="1:7" x14ac:dyDescent="0.25">
      <c r="A542" s="86"/>
      <c r="E542" s="95"/>
      <c r="F542" s="95"/>
      <c r="G542" s="96"/>
    </row>
    <row r="543" spans="1:7" x14ac:dyDescent="0.25">
      <c r="A543" s="129" t="s">
        <v>261</v>
      </c>
      <c r="B543" s="129"/>
      <c r="C543" s="129"/>
      <c r="D543" s="129"/>
      <c r="E543" s="129"/>
      <c r="F543" s="129"/>
      <c r="G543" s="129"/>
    </row>
    <row r="544" spans="1:7" x14ac:dyDescent="0.25">
      <c r="A544" s="130" t="s">
        <v>0</v>
      </c>
      <c r="B544" s="133" t="s">
        <v>1</v>
      </c>
      <c r="C544" s="130" t="s">
        <v>1177</v>
      </c>
      <c r="D544" s="130" t="s">
        <v>1178</v>
      </c>
      <c r="E544" s="130" t="s">
        <v>1179</v>
      </c>
      <c r="F544" s="136" t="s">
        <v>5</v>
      </c>
      <c r="G544" s="136" t="s">
        <v>6</v>
      </c>
    </row>
    <row r="545" spans="1:7" x14ac:dyDescent="0.25">
      <c r="A545" s="131"/>
      <c r="B545" s="134"/>
      <c r="C545" s="131"/>
      <c r="D545" s="131"/>
      <c r="E545" s="131"/>
      <c r="F545" s="129"/>
      <c r="G545" s="129"/>
    </row>
    <row r="546" spans="1:7" x14ac:dyDescent="0.25">
      <c r="A546" s="132"/>
      <c r="B546" s="135"/>
      <c r="C546" s="132"/>
      <c r="D546" s="132"/>
      <c r="E546" s="132"/>
      <c r="F546" s="139"/>
      <c r="G546" s="139"/>
    </row>
    <row r="547" spans="1:7" x14ac:dyDescent="0.25">
      <c r="A547" s="86">
        <v>1</v>
      </c>
      <c r="B547" s="98" t="s">
        <v>17</v>
      </c>
      <c r="C547" s="86">
        <v>37</v>
      </c>
      <c r="D547" s="86">
        <v>144</v>
      </c>
      <c r="E547" s="86">
        <v>6.94</v>
      </c>
      <c r="F547" s="70">
        <f>C547*D547</f>
        <v>5328</v>
      </c>
      <c r="G547" s="70">
        <f t="shared" ref="G547:G554" si="103">C547*D547*E547</f>
        <v>36976.32</v>
      </c>
    </row>
    <row r="548" spans="1:7" x14ac:dyDescent="0.25">
      <c r="A548" s="86">
        <v>2</v>
      </c>
      <c r="B548" s="87" t="s">
        <v>19</v>
      </c>
      <c r="C548" s="86">
        <v>15</v>
      </c>
      <c r="D548" s="86">
        <v>165</v>
      </c>
      <c r="E548" s="86">
        <v>6.37</v>
      </c>
      <c r="F548" s="70">
        <f t="shared" ref="F548:F554" si="104">C548*D548</f>
        <v>2475</v>
      </c>
      <c r="G548" s="70">
        <f t="shared" si="103"/>
        <v>15765.75</v>
      </c>
    </row>
    <row r="549" spans="1:7" x14ac:dyDescent="0.25">
      <c r="A549" s="86">
        <v>3</v>
      </c>
      <c r="B549" s="87" t="s">
        <v>20</v>
      </c>
      <c r="C549" s="86">
        <v>4</v>
      </c>
      <c r="D549" s="86">
        <v>188</v>
      </c>
      <c r="E549" s="86">
        <v>7.2</v>
      </c>
      <c r="F549" s="70">
        <f t="shared" si="104"/>
        <v>752</v>
      </c>
      <c r="G549" s="70">
        <f t="shared" si="103"/>
        <v>5414.4000000000005</v>
      </c>
    </row>
    <row r="550" spans="1:7" x14ac:dyDescent="0.25">
      <c r="A550" s="86">
        <v>4</v>
      </c>
      <c r="B550" s="87" t="s">
        <v>22</v>
      </c>
      <c r="C550" s="86">
        <v>33</v>
      </c>
      <c r="D550" s="86">
        <v>330</v>
      </c>
      <c r="E550" s="86">
        <v>6.61</v>
      </c>
      <c r="F550" s="70">
        <f t="shared" si="104"/>
        <v>10890</v>
      </c>
      <c r="G550" s="70">
        <f t="shared" si="103"/>
        <v>71982.900000000009</v>
      </c>
    </row>
    <row r="551" spans="1:7" x14ac:dyDescent="0.25">
      <c r="A551" s="86">
        <v>5</v>
      </c>
      <c r="B551" s="87" t="s">
        <v>26</v>
      </c>
      <c r="C551" s="86">
        <v>2</v>
      </c>
      <c r="D551" s="86">
        <v>434</v>
      </c>
      <c r="E551" s="86">
        <v>5.46</v>
      </c>
      <c r="F551" s="70">
        <f t="shared" si="104"/>
        <v>868</v>
      </c>
      <c r="G551" s="70">
        <f t="shared" si="103"/>
        <v>4739.28</v>
      </c>
    </row>
    <row r="552" spans="1:7" x14ac:dyDescent="0.25">
      <c r="A552" s="86">
        <v>6</v>
      </c>
      <c r="B552" s="87" t="s">
        <v>28</v>
      </c>
      <c r="C552" s="86">
        <v>37</v>
      </c>
      <c r="D552" s="86">
        <v>413</v>
      </c>
      <c r="E552" s="86">
        <v>6.5</v>
      </c>
      <c r="F552" s="70">
        <f t="shared" si="104"/>
        <v>15281</v>
      </c>
      <c r="G552" s="70">
        <f t="shared" si="103"/>
        <v>99326.5</v>
      </c>
    </row>
    <row r="553" spans="1:7" x14ac:dyDescent="0.25">
      <c r="A553" s="86">
        <v>7</v>
      </c>
      <c r="B553" s="87" t="s">
        <v>11</v>
      </c>
      <c r="C553" s="86">
        <v>13</v>
      </c>
      <c r="D553" s="86">
        <v>298</v>
      </c>
      <c r="E553" s="86">
        <v>7.57</v>
      </c>
      <c r="F553" s="70">
        <f t="shared" si="104"/>
        <v>3874</v>
      </c>
      <c r="G553" s="70">
        <f t="shared" si="103"/>
        <v>29326.18</v>
      </c>
    </row>
    <row r="554" spans="1:7" x14ac:dyDescent="0.25">
      <c r="A554" s="89">
        <v>8</v>
      </c>
      <c r="B554" s="90" t="s">
        <v>41</v>
      </c>
      <c r="C554" s="89">
        <v>8</v>
      </c>
      <c r="D554" s="89">
        <v>357</v>
      </c>
      <c r="E554" s="89">
        <v>5.74</v>
      </c>
      <c r="F554" s="74">
        <f t="shared" si="104"/>
        <v>2856</v>
      </c>
      <c r="G554" s="74">
        <f t="shared" si="103"/>
        <v>16393.440000000002</v>
      </c>
    </row>
    <row r="555" spans="1:7" x14ac:dyDescent="0.25">
      <c r="A555" s="86"/>
      <c r="B555" s="91" t="s">
        <v>12</v>
      </c>
      <c r="C555" s="70">
        <f>SUM(C547:C554)</f>
        <v>149</v>
      </c>
      <c r="E555" s="91" t="s">
        <v>13</v>
      </c>
      <c r="F555" s="70">
        <f>SUM(F547:F554)</f>
        <v>42324</v>
      </c>
      <c r="G555" s="93">
        <f>SUM(G547:G554)</f>
        <v>279924.77</v>
      </c>
    </row>
    <row r="556" spans="1:7" x14ac:dyDescent="0.25">
      <c r="A556" s="86"/>
      <c r="E556" s="128" t="s">
        <v>14</v>
      </c>
      <c r="F556" s="128"/>
      <c r="G556" s="94">
        <f>G555/F555</f>
        <v>6.6138543143370194</v>
      </c>
    </row>
    <row r="558" spans="1:7" x14ac:dyDescent="0.25">
      <c r="A558" s="129" t="s">
        <v>808</v>
      </c>
      <c r="B558" s="129"/>
      <c r="C558" s="129"/>
      <c r="D558" s="129"/>
      <c r="E558" s="129"/>
      <c r="F558" s="129"/>
      <c r="G558" s="129"/>
    </row>
    <row r="559" spans="1:7" x14ac:dyDescent="0.25">
      <c r="A559" s="130" t="s">
        <v>0</v>
      </c>
      <c r="B559" s="133" t="s">
        <v>1</v>
      </c>
      <c r="C559" s="130" t="s">
        <v>1177</v>
      </c>
      <c r="D559" s="130" t="s">
        <v>1178</v>
      </c>
      <c r="E559" s="130" t="s">
        <v>1179</v>
      </c>
      <c r="F559" s="136" t="s">
        <v>5</v>
      </c>
      <c r="G559" s="136" t="s">
        <v>6</v>
      </c>
    </row>
    <row r="560" spans="1:7" x14ac:dyDescent="0.25">
      <c r="A560" s="131"/>
      <c r="B560" s="134"/>
      <c r="C560" s="131"/>
      <c r="D560" s="131"/>
      <c r="E560" s="131"/>
      <c r="F560" s="129"/>
      <c r="G560" s="129"/>
    </row>
    <row r="561" spans="1:7" x14ac:dyDescent="0.25">
      <c r="A561" s="132"/>
      <c r="B561" s="135"/>
      <c r="C561" s="132"/>
      <c r="D561" s="132"/>
      <c r="E561" s="132"/>
      <c r="F561" s="139"/>
      <c r="G561" s="139"/>
    </row>
    <row r="562" spans="1:7" x14ac:dyDescent="0.25">
      <c r="A562" s="86">
        <v>1</v>
      </c>
      <c r="B562" s="87" t="s">
        <v>7</v>
      </c>
      <c r="C562" s="86">
        <v>123</v>
      </c>
      <c r="D562" s="86">
        <v>176</v>
      </c>
      <c r="E562" s="86">
        <v>7.23</v>
      </c>
      <c r="F562" s="70">
        <f>C562*D562</f>
        <v>21648</v>
      </c>
      <c r="G562" s="70">
        <f>C562*D562*E562</f>
        <v>156515.04</v>
      </c>
    </row>
    <row r="563" spans="1:7" x14ac:dyDescent="0.25">
      <c r="A563" s="89">
        <v>2</v>
      </c>
      <c r="B563" s="90" t="s">
        <v>25</v>
      </c>
      <c r="C563" s="89">
        <v>7</v>
      </c>
      <c r="D563" s="89">
        <v>176</v>
      </c>
      <c r="E563" s="89">
        <v>7.7</v>
      </c>
      <c r="F563" s="74">
        <f t="shared" ref="F563" si="105">C563*D563</f>
        <v>1232</v>
      </c>
      <c r="G563" s="74">
        <f>C563*D563*E563</f>
        <v>9486.4</v>
      </c>
    </row>
    <row r="564" spans="1:7" x14ac:dyDescent="0.25">
      <c r="A564" s="86"/>
      <c r="B564" s="91" t="s">
        <v>12</v>
      </c>
      <c r="C564" s="70">
        <f>SUM(C562:C563)</f>
        <v>130</v>
      </c>
      <c r="E564" s="91" t="s">
        <v>13</v>
      </c>
      <c r="F564" s="70">
        <f>SUM(F562:F563)</f>
        <v>22880</v>
      </c>
      <c r="G564" s="93">
        <f>SUM(G562:G563)</f>
        <v>166001.44</v>
      </c>
    </row>
    <row r="565" spans="1:7" x14ac:dyDescent="0.25">
      <c r="A565" s="86"/>
      <c r="E565" s="128" t="s">
        <v>14</v>
      </c>
      <c r="F565" s="128"/>
      <c r="G565" s="94">
        <f>G564/F564</f>
        <v>7.2553076923076922</v>
      </c>
    </row>
    <row r="566" spans="1:7" x14ac:dyDescent="0.25">
      <c r="A566" s="86"/>
      <c r="E566" s="95"/>
      <c r="F566" s="95"/>
      <c r="G566" s="96"/>
    </row>
    <row r="567" spans="1:7" x14ac:dyDescent="0.25">
      <c r="A567" s="129" t="s">
        <v>616</v>
      </c>
      <c r="B567" s="129"/>
      <c r="C567" s="129"/>
      <c r="D567" s="129"/>
      <c r="E567" s="129"/>
      <c r="F567" s="129"/>
      <c r="G567" s="129"/>
    </row>
    <row r="568" spans="1:7" x14ac:dyDescent="0.25">
      <c r="A568" s="130" t="s">
        <v>0</v>
      </c>
      <c r="B568" s="133" t="s">
        <v>1</v>
      </c>
      <c r="C568" s="130" t="s">
        <v>1177</v>
      </c>
      <c r="D568" s="130" t="s">
        <v>1178</v>
      </c>
      <c r="E568" s="130" t="s">
        <v>1179</v>
      </c>
      <c r="F568" s="136" t="s">
        <v>5</v>
      </c>
      <c r="G568" s="136" t="s">
        <v>6</v>
      </c>
    </row>
    <row r="569" spans="1:7" x14ac:dyDescent="0.25">
      <c r="A569" s="131"/>
      <c r="B569" s="134"/>
      <c r="C569" s="131"/>
      <c r="D569" s="131"/>
      <c r="E569" s="131"/>
      <c r="F569" s="129"/>
      <c r="G569" s="129"/>
    </row>
    <row r="570" spans="1:7" x14ac:dyDescent="0.25">
      <c r="A570" s="132"/>
      <c r="B570" s="135"/>
      <c r="C570" s="132"/>
      <c r="D570" s="132"/>
      <c r="E570" s="132"/>
      <c r="F570" s="139"/>
      <c r="G570" s="139"/>
    </row>
    <row r="571" spans="1:7" x14ac:dyDescent="0.25">
      <c r="A571" s="86">
        <v>1</v>
      </c>
      <c r="B571" s="87" t="s">
        <v>16</v>
      </c>
      <c r="C571" s="86">
        <v>5</v>
      </c>
      <c r="D571" s="86">
        <v>128</v>
      </c>
      <c r="E571" s="86">
        <v>6.91</v>
      </c>
      <c r="F571" s="70">
        <f>C571*D571</f>
        <v>640</v>
      </c>
      <c r="G571" s="70">
        <f t="shared" ref="G571:G577" si="106">C571*D571*E571</f>
        <v>4422.3999999999996</v>
      </c>
    </row>
    <row r="572" spans="1:7" x14ac:dyDescent="0.25">
      <c r="A572" s="86">
        <v>2</v>
      </c>
      <c r="B572" s="87" t="s">
        <v>17</v>
      </c>
      <c r="C572" s="86">
        <v>76</v>
      </c>
      <c r="D572" s="86">
        <v>128</v>
      </c>
      <c r="E572" s="86">
        <v>6.43</v>
      </c>
      <c r="F572" s="70">
        <f>C572*D572</f>
        <v>9728</v>
      </c>
      <c r="G572" s="70">
        <f t="shared" si="106"/>
        <v>62551.039999999994</v>
      </c>
    </row>
    <row r="573" spans="1:7" x14ac:dyDescent="0.25">
      <c r="A573" s="86">
        <v>3</v>
      </c>
      <c r="B573" s="87" t="s">
        <v>18</v>
      </c>
      <c r="C573" s="86">
        <v>27</v>
      </c>
      <c r="D573" s="86">
        <v>152</v>
      </c>
      <c r="E573" s="86">
        <v>8.1199999999999992</v>
      </c>
      <c r="F573" s="70">
        <f>C573*D573</f>
        <v>4104</v>
      </c>
      <c r="G573" s="70">
        <f t="shared" si="106"/>
        <v>33324.479999999996</v>
      </c>
    </row>
    <row r="574" spans="1:7" x14ac:dyDescent="0.25">
      <c r="A574" s="86">
        <v>4</v>
      </c>
      <c r="B574" s="87" t="s">
        <v>20</v>
      </c>
      <c r="C574" s="86">
        <v>5</v>
      </c>
      <c r="D574" s="86">
        <v>199</v>
      </c>
      <c r="E574" s="86">
        <v>7.86</v>
      </c>
      <c r="F574" s="70">
        <f t="shared" ref="F574:F577" si="107">C574*D574</f>
        <v>995</v>
      </c>
      <c r="G574" s="70">
        <f t="shared" si="106"/>
        <v>7820.7000000000007</v>
      </c>
    </row>
    <row r="575" spans="1:7" x14ac:dyDescent="0.25">
      <c r="A575" s="86">
        <v>5</v>
      </c>
      <c r="B575" s="87" t="s">
        <v>22</v>
      </c>
      <c r="C575" s="86">
        <v>6</v>
      </c>
      <c r="D575" s="86">
        <v>309</v>
      </c>
      <c r="E575" s="86">
        <v>6.43</v>
      </c>
      <c r="F575" s="70">
        <f t="shared" si="107"/>
        <v>1854</v>
      </c>
      <c r="G575" s="70">
        <f t="shared" si="106"/>
        <v>11921.22</v>
      </c>
    </row>
    <row r="576" spans="1:7" x14ac:dyDescent="0.25">
      <c r="A576" s="86">
        <v>6</v>
      </c>
      <c r="B576" s="87" t="s">
        <v>7</v>
      </c>
      <c r="C576" s="86">
        <v>72</v>
      </c>
      <c r="D576" s="86">
        <v>168</v>
      </c>
      <c r="E576" s="86">
        <v>7.2</v>
      </c>
      <c r="F576" s="70">
        <f t="shared" si="107"/>
        <v>12096</v>
      </c>
      <c r="G576" s="70">
        <f t="shared" si="106"/>
        <v>87091.199999999997</v>
      </c>
    </row>
    <row r="577" spans="1:7" x14ac:dyDescent="0.25">
      <c r="A577" s="89">
        <v>7</v>
      </c>
      <c r="B577" s="90" t="s">
        <v>25</v>
      </c>
      <c r="C577" s="89">
        <v>6</v>
      </c>
      <c r="D577" s="89">
        <v>168</v>
      </c>
      <c r="E577" s="89">
        <v>7.56</v>
      </c>
      <c r="F577" s="74">
        <f t="shared" si="107"/>
        <v>1008</v>
      </c>
      <c r="G577" s="74">
        <f t="shared" si="106"/>
        <v>7620.48</v>
      </c>
    </row>
    <row r="578" spans="1:7" x14ac:dyDescent="0.25">
      <c r="A578" s="86"/>
      <c r="B578" s="91" t="s">
        <v>12</v>
      </c>
      <c r="C578" s="70">
        <f>SUM(C571:C577)</f>
        <v>197</v>
      </c>
      <c r="E578" s="91" t="s">
        <v>13</v>
      </c>
      <c r="F578" s="70">
        <f>SUM(F571:F577)</f>
        <v>30425</v>
      </c>
      <c r="G578" s="93">
        <f>SUM(G571:G577)</f>
        <v>214751.52</v>
      </c>
    </row>
    <row r="579" spans="1:7" x14ac:dyDescent="0.25">
      <c r="A579" s="86"/>
      <c r="E579" s="128" t="s">
        <v>14</v>
      </c>
      <c r="F579" s="128"/>
      <c r="G579" s="94">
        <f>G578/F578</f>
        <v>7.0583901396877566</v>
      </c>
    </row>
    <row r="580" spans="1:7" x14ac:dyDescent="0.25">
      <c r="A580" s="86"/>
      <c r="E580" s="95"/>
      <c r="F580" s="95"/>
      <c r="G580" s="96"/>
    </row>
    <row r="581" spans="1:7" x14ac:dyDescent="0.25">
      <c r="A581" s="129" t="s">
        <v>262</v>
      </c>
      <c r="B581" s="129"/>
      <c r="C581" s="129"/>
      <c r="D581" s="129"/>
      <c r="E581" s="129"/>
      <c r="F581" s="129"/>
      <c r="G581" s="129"/>
    </row>
    <row r="582" spans="1:7" x14ac:dyDescent="0.25">
      <c r="A582" s="130" t="s">
        <v>0</v>
      </c>
      <c r="B582" s="133" t="s">
        <v>1</v>
      </c>
      <c r="C582" s="130" t="s">
        <v>1177</v>
      </c>
      <c r="D582" s="130" t="s">
        <v>1178</v>
      </c>
      <c r="E582" s="130" t="s">
        <v>1179</v>
      </c>
      <c r="F582" s="136" t="s">
        <v>5</v>
      </c>
      <c r="G582" s="136" t="s">
        <v>6</v>
      </c>
    </row>
    <row r="583" spans="1:7" x14ac:dyDescent="0.25">
      <c r="A583" s="131"/>
      <c r="B583" s="134"/>
      <c r="C583" s="131"/>
      <c r="D583" s="131"/>
      <c r="E583" s="131"/>
      <c r="F583" s="129"/>
      <c r="G583" s="129"/>
    </row>
    <row r="584" spans="1:7" x14ac:dyDescent="0.25">
      <c r="A584" s="132"/>
      <c r="B584" s="135"/>
      <c r="C584" s="132"/>
      <c r="D584" s="132"/>
      <c r="E584" s="132"/>
      <c r="F584" s="139"/>
      <c r="G584" s="139"/>
    </row>
    <row r="585" spans="1:7" x14ac:dyDescent="0.25">
      <c r="A585" s="86">
        <v>1</v>
      </c>
      <c r="B585" s="98" t="s">
        <v>16</v>
      </c>
      <c r="C585" s="86">
        <v>23</v>
      </c>
      <c r="D585" s="86">
        <v>132</v>
      </c>
      <c r="E585" s="86">
        <v>6.99</v>
      </c>
      <c r="F585" s="70">
        <f>C585*D585</f>
        <v>3036</v>
      </c>
      <c r="G585" s="70">
        <f t="shared" ref="G585:G592" si="108">C585*D585*E585</f>
        <v>21221.64</v>
      </c>
    </row>
    <row r="586" spans="1:7" x14ac:dyDescent="0.25">
      <c r="A586" s="86">
        <v>2</v>
      </c>
      <c r="B586" s="98" t="s">
        <v>17</v>
      </c>
      <c r="C586" s="86">
        <v>51</v>
      </c>
      <c r="D586" s="86">
        <v>164</v>
      </c>
      <c r="E586" s="86">
        <v>7.26</v>
      </c>
      <c r="F586" s="70">
        <f t="shared" ref="F586:F592" si="109">C586*D586</f>
        <v>8364</v>
      </c>
      <c r="G586" s="70">
        <f t="shared" si="108"/>
        <v>60722.64</v>
      </c>
    </row>
    <row r="587" spans="1:7" x14ac:dyDescent="0.25">
      <c r="A587" s="86">
        <v>3</v>
      </c>
      <c r="B587" s="98" t="s">
        <v>18</v>
      </c>
      <c r="C587" s="86">
        <v>27</v>
      </c>
      <c r="D587" s="86">
        <v>158</v>
      </c>
      <c r="E587" s="86">
        <v>8.1999999999999993</v>
      </c>
      <c r="F587" s="70">
        <f t="shared" si="109"/>
        <v>4266</v>
      </c>
      <c r="G587" s="70">
        <f t="shared" si="108"/>
        <v>34981.199999999997</v>
      </c>
    </row>
    <row r="588" spans="1:7" x14ac:dyDescent="0.25">
      <c r="A588" s="86">
        <v>4</v>
      </c>
      <c r="B588" s="87" t="s">
        <v>19</v>
      </c>
      <c r="C588" s="86">
        <v>43</v>
      </c>
      <c r="D588" s="86">
        <v>194</v>
      </c>
      <c r="E588" s="86">
        <v>6.72</v>
      </c>
      <c r="F588" s="70">
        <f t="shared" si="109"/>
        <v>8342</v>
      </c>
      <c r="G588" s="70">
        <f t="shared" si="108"/>
        <v>56058.239999999998</v>
      </c>
    </row>
    <row r="589" spans="1:7" x14ac:dyDescent="0.25">
      <c r="A589" s="86">
        <v>5</v>
      </c>
      <c r="B589" s="87" t="s">
        <v>20</v>
      </c>
      <c r="C589" s="86">
        <v>27</v>
      </c>
      <c r="D589" s="86">
        <v>198</v>
      </c>
      <c r="E589" s="86">
        <v>7.85</v>
      </c>
      <c r="F589" s="70">
        <f t="shared" si="109"/>
        <v>5346</v>
      </c>
      <c r="G589" s="70">
        <f t="shared" si="108"/>
        <v>41966.1</v>
      </c>
    </row>
    <row r="590" spans="1:7" x14ac:dyDescent="0.25">
      <c r="A590" s="86">
        <v>6</v>
      </c>
      <c r="B590" s="87" t="s">
        <v>21</v>
      </c>
      <c r="C590" s="86">
        <v>7</v>
      </c>
      <c r="D590" s="86">
        <v>274</v>
      </c>
      <c r="E590" s="86">
        <v>6.2</v>
      </c>
      <c r="F590" s="70">
        <f t="shared" si="109"/>
        <v>1918</v>
      </c>
      <c r="G590" s="70">
        <f t="shared" si="108"/>
        <v>11891.6</v>
      </c>
    </row>
    <row r="591" spans="1:7" x14ac:dyDescent="0.25">
      <c r="A591" s="86">
        <v>7</v>
      </c>
      <c r="B591" s="87" t="s">
        <v>22</v>
      </c>
      <c r="C591" s="86">
        <v>8</v>
      </c>
      <c r="D591" s="86">
        <v>301</v>
      </c>
      <c r="E591" s="86">
        <v>6.35</v>
      </c>
      <c r="F591" s="70">
        <f t="shared" si="109"/>
        <v>2408</v>
      </c>
      <c r="G591" s="70">
        <f t="shared" si="108"/>
        <v>15290.8</v>
      </c>
    </row>
    <row r="592" spans="1:7" x14ac:dyDescent="0.25">
      <c r="A592" s="89">
        <v>8</v>
      </c>
      <c r="B592" s="90" t="s">
        <v>23</v>
      </c>
      <c r="C592" s="89">
        <v>6</v>
      </c>
      <c r="D592" s="89">
        <v>331</v>
      </c>
      <c r="E592" s="89">
        <v>7.41</v>
      </c>
      <c r="F592" s="74">
        <f t="shared" si="109"/>
        <v>1986</v>
      </c>
      <c r="G592" s="74">
        <f t="shared" si="108"/>
        <v>14716.26</v>
      </c>
    </row>
    <row r="593" spans="1:7" x14ac:dyDescent="0.25">
      <c r="A593" s="86"/>
      <c r="B593" s="91" t="s">
        <v>12</v>
      </c>
      <c r="C593" s="70">
        <f>SUM(C585:C592)</f>
        <v>192</v>
      </c>
      <c r="E593" s="91" t="s">
        <v>13</v>
      </c>
      <c r="F593" s="70">
        <f>SUM(F585:F592)</f>
        <v>35666</v>
      </c>
      <c r="G593" s="93">
        <f>SUM(G585:G592)</f>
        <v>256848.48</v>
      </c>
    </row>
    <row r="594" spans="1:7" x14ac:dyDescent="0.25">
      <c r="A594" s="86"/>
      <c r="E594" s="128" t="s">
        <v>14</v>
      </c>
      <c r="F594" s="128"/>
      <c r="G594" s="94">
        <f>G593/F593</f>
        <v>7.2014938596983127</v>
      </c>
    </row>
    <row r="596" spans="1:7" x14ac:dyDescent="0.25">
      <c r="A596" s="129" t="s">
        <v>809</v>
      </c>
      <c r="B596" s="129"/>
      <c r="C596" s="129"/>
      <c r="D596" s="129"/>
      <c r="E596" s="129"/>
      <c r="F596" s="129"/>
      <c r="G596" s="129"/>
    </row>
    <row r="597" spans="1:7" x14ac:dyDescent="0.25">
      <c r="A597" s="130" t="s">
        <v>0</v>
      </c>
      <c r="B597" s="133" t="s">
        <v>1</v>
      </c>
      <c r="C597" s="130" t="s">
        <v>1177</v>
      </c>
      <c r="D597" s="130" t="s">
        <v>1178</v>
      </c>
      <c r="E597" s="130" t="s">
        <v>1179</v>
      </c>
      <c r="F597" s="136" t="s">
        <v>5</v>
      </c>
      <c r="G597" s="136" t="s">
        <v>6</v>
      </c>
    </row>
    <row r="598" spans="1:7" x14ac:dyDescent="0.25">
      <c r="A598" s="131"/>
      <c r="B598" s="134"/>
      <c r="C598" s="131"/>
      <c r="D598" s="131"/>
      <c r="E598" s="131"/>
      <c r="F598" s="137"/>
      <c r="G598" s="137"/>
    </row>
    <row r="599" spans="1:7" x14ac:dyDescent="0.25">
      <c r="A599" s="132"/>
      <c r="B599" s="135"/>
      <c r="C599" s="132"/>
      <c r="D599" s="132"/>
      <c r="E599" s="132"/>
      <c r="F599" s="138"/>
      <c r="G599" s="138"/>
    </row>
    <row r="600" spans="1:7" x14ac:dyDescent="0.25">
      <c r="A600" s="86">
        <v>1</v>
      </c>
      <c r="B600" s="87" t="s">
        <v>23</v>
      </c>
      <c r="C600" s="86">
        <v>56</v>
      </c>
      <c r="D600" s="86">
        <v>253</v>
      </c>
      <c r="E600" s="86">
        <v>6.64</v>
      </c>
      <c r="F600" s="70">
        <f>C600*D600</f>
        <v>14168</v>
      </c>
      <c r="G600" s="70">
        <f>C600*D600*E600</f>
        <v>94075.51999999999</v>
      </c>
    </row>
    <row r="601" spans="1:7" x14ac:dyDescent="0.25">
      <c r="A601" s="86">
        <v>2</v>
      </c>
      <c r="B601" s="87" t="s">
        <v>967</v>
      </c>
      <c r="C601" s="86">
        <v>7</v>
      </c>
      <c r="D601" s="86">
        <v>161</v>
      </c>
      <c r="E601" s="86">
        <v>4.42</v>
      </c>
      <c r="F601" s="70">
        <f>C601*D601</f>
        <v>1127</v>
      </c>
      <c r="G601" s="70">
        <f>C601*D601*E601</f>
        <v>4981.34</v>
      </c>
    </row>
    <row r="602" spans="1:7" x14ac:dyDescent="0.25">
      <c r="A602" s="86">
        <v>3</v>
      </c>
      <c r="B602" s="87" t="s">
        <v>40</v>
      </c>
      <c r="C602" s="86">
        <v>12</v>
      </c>
      <c r="D602" s="86">
        <v>471</v>
      </c>
      <c r="E602" s="88">
        <v>4.6500000000000004</v>
      </c>
      <c r="F602" s="70">
        <f>C602*D602</f>
        <v>5652</v>
      </c>
      <c r="G602" s="70">
        <f>C602*D602*E602</f>
        <v>26281.800000000003</v>
      </c>
    </row>
    <row r="603" spans="1:7" x14ac:dyDescent="0.25">
      <c r="A603" s="86">
        <v>4</v>
      </c>
      <c r="B603" s="87" t="s">
        <v>7</v>
      </c>
      <c r="C603" s="86">
        <v>7</v>
      </c>
      <c r="D603" s="86">
        <v>162</v>
      </c>
      <c r="E603" s="86">
        <v>6.98</v>
      </c>
      <c r="F603" s="70">
        <f t="shared" ref="F603:F604" si="110">C603*D603</f>
        <v>1134</v>
      </c>
      <c r="G603" s="70">
        <f t="shared" ref="G603:G604" si="111">C603*D603*E603</f>
        <v>7915.3200000000006</v>
      </c>
    </row>
    <row r="604" spans="1:7" x14ac:dyDescent="0.25">
      <c r="A604" s="86">
        <v>5</v>
      </c>
      <c r="B604" s="87" t="s">
        <v>25</v>
      </c>
      <c r="C604" s="86">
        <v>16</v>
      </c>
      <c r="D604" s="86">
        <v>154</v>
      </c>
      <c r="E604" s="86">
        <v>7.35</v>
      </c>
      <c r="F604" s="70">
        <f t="shared" si="110"/>
        <v>2464</v>
      </c>
      <c r="G604" s="70">
        <f t="shared" si="111"/>
        <v>18110.399999999998</v>
      </c>
    </row>
    <row r="605" spans="1:7" x14ac:dyDescent="0.25">
      <c r="A605" s="86">
        <v>6</v>
      </c>
      <c r="B605" s="87" t="s">
        <v>28</v>
      </c>
      <c r="C605" s="86">
        <v>23</v>
      </c>
      <c r="D605" s="86">
        <v>264</v>
      </c>
      <c r="E605" s="86">
        <v>4.96</v>
      </c>
      <c r="F605" s="70">
        <f t="shared" ref="F605:F606" si="112">C605*D605</f>
        <v>6072</v>
      </c>
      <c r="G605" s="70">
        <f t="shared" ref="G605:G606" si="113">C605*D605*E605</f>
        <v>30117.119999999999</v>
      </c>
    </row>
    <row r="606" spans="1:7" x14ac:dyDescent="0.25">
      <c r="A606" s="89">
        <v>7</v>
      </c>
      <c r="B606" s="90" t="s">
        <v>41</v>
      </c>
      <c r="C606" s="89">
        <v>21</v>
      </c>
      <c r="D606" s="89">
        <v>337</v>
      </c>
      <c r="E606" s="89">
        <v>6.82</v>
      </c>
      <c r="F606" s="74">
        <f t="shared" si="112"/>
        <v>7077</v>
      </c>
      <c r="G606" s="74">
        <f t="shared" si="113"/>
        <v>48265.14</v>
      </c>
    </row>
    <row r="607" spans="1:7" x14ac:dyDescent="0.25">
      <c r="A607" s="86"/>
      <c r="B607" s="91" t="s">
        <v>12</v>
      </c>
      <c r="C607" s="70">
        <f>SUM(C600:C606)</f>
        <v>142</v>
      </c>
      <c r="E607" s="91" t="s">
        <v>13</v>
      </c>
      <c r="F607" s="70">
        <f>SUM(F600:F606)</f>
        <v>37694</v>
      </c>
      <c r="G607" s="93">
        <f>SUM(G600:G606)</f>
        <v>229746.63999999996</v>
      </c>
    </row>
    <row r="608" spans="1:7" x14ac:dyDescent="0.25">
      <c r="A608" s="86"/>
      <c r="E608" s="128" t="s">
        <v>14</v>
      </c>
      <c r="F608" s="128"/>
      <c r="G608" s="94">
        <f>G607/F607</f>
        <v>6.0950453653101277</v>
      </c>
    </row>
    <row r="610" spans="1:7" x14ac:dyDescent="0.25">
      <c r="A610" s="129" t="s">
        <v>263</v>
      </c>
      <c r="B610" s="129"/>
      <c r="C610" s="129"/>
      <c r="D610" s="129"/>
      <c r="E610" s="129"/>
      <c r="F610" s="129"/>
      <c r="G610" s="129"/>
    </row>
    <row r="611" spans="1:7" x14ac:dyDescent="0.25">
      <c r="A611" s="130" t="s">
        <v>0</v>
      </c>
      <c r="B611" s="133" t="s">
        <v>1</v>
      </c>
      <c r="C611" s="130" t="s">
        <v>1177</v>
      </c>
      <c r="D611" s="130" t="s">
        <v>1178</v>
      </c>
      <c r="E611" s="130" t="s">
        <v>1179</v>
      </c>
      <c r="F611" s="136" t="s">
        <v>5</v>
      </c>
      <c r="G611" s="136" t="s">
        <v>6</v>
      </c>
    </row>
    <row r="612" spans="1:7" x14ac:dyDescent="0.25">
      <c r="A612" s="131"/>
      <c r="B612" s="134"/>
      <c r="C612" s="131"/>
      <c r="D612" s="131"/>
      <c r="E612" s="131"/>
      <c r="F612" s="129"/>
      <c r="G612" s="129"/>
    </row>
    <row r="613" spans="1:7" x14ac:dyDescent="0.25">
      <c r="A613" s="132"/>
      <c r="B613" s="135"/>
      <c r="C613" s="132"/>
      <c r="D613" s="132"/>
      <c r="E613" s="132"/>
      <c r="F613" s="139"/>
      <c r="G613" s="139"/>
    </row>
    <row r="614" spans="1:7" x14ac:dyDescent="0.25">
      <c r="A614" s="86">
        <v>1</v>
      </c>
      <c r="B614" s="87" t="s">
        <v>24</v>
      </c>
      <c r="C614" s="86">
        <v>393</v>
      </c>
      <c r="D614" s="86">
        <v>143</v>
      </c>
      <c r="E614" s="86">
        <v>6.96</v>
      </c>
      <c r="F614" s="70">
        <f>C614*D614</f>
        <v>56199</v>
      </c>
      <c r="G614" s="70">
        <f>C614*D614*E614</f>
        <v>391145.04</v>
      </c>
    </row>
    <row r="615" spans="1:7" x14ac:dyDescent="0.25">
      <c r="A615" s="86">
        <v>2</v>
      </c>
      <c r="B615" s="87" t="s">
        <v>7</v>
      </c>
      <c r="C615" s="86">
        <v>207</v>
      </c>
      <c r="D615" s="86">
        <v>175</v>
      </c>
      <c r="E615" s="86">
        <v>7.16</v>
      </c>
      <c r="F615" s="70">
        <f>C615*D615</f>
        <v>36225</v>
      </c>
      <c r="G615" s="70">
        <f>C615*D615*E615</f>
        <v>259371</v>
      </c>
    </row>
    <row r="616" spans="1:7" x14ac:dyDescent="0.25">
      <c r="A616" s="89">
        <v>3</v>
      </c>
      <c r="B616" s="90" t="s">
        <v>25</v>
      </c>
      <c r="C616" s="89">
        <v>215</v>
      </c>
      <c r="D616" s="89">
        <v>175</v>
      </c>
      <c r="E616" s="89">
        <v>7.49</v>
      </c>
      <c r="F616" s="74">
        <f t="shared" ref="F616" si="114">C616*D616</f>
        <v>37625</v>
      </c>
      <c r="G616" s="74">
        <f>C616*D616*E616</f>
        <v>281811.25</v>
      </c>
    </row>
    <row r="617" spans="1:7" x14ac:dyDescent="0.25">
      <c r="A617" s="86"/>
      <c r="B617" s="91" t="s">
        <v>12</v>
      </c>
      <c r="C617" s="70">
        <f>SUM(C614:C616)</f>
        <v>815</v>
      </c>
      <c r="E617" s="91" t="s">
        <v>13</v>
      </c>
      <c r="F617" s="70">
        <f>SUM(F614:F616)</f>
        <v>130049</v>
      </c>
      <c r="G617" s="93">
        <f>SUM(G614:G616)</f>
        <v>932327.29</v>
      </c>
    </row>
    <row r="618" spans="1:7" x14ac:dyDescent="0.25">
      <c r="A618" s="86"/>
      <c r="E618" s="128" t="s">
        <v>14</v>
      </c>
      <c r="F618" s="128"/>
      <c r="G618" s="94">
        <f>G617/F617</f>
        <v>7.1690462056609432</v>
      </c>
    </row>
    <row r="620" spans="1:7" x14ac:dyDescent="0.25">
      <c r="A620" s="129" t="s">
        <v>813</v>
      </c>
      <c r="B620" s="129"/>
      <c r="C620" s="129"/>
      <c r="D620" s="129"/>
      <c r="E620" s="129"/>
      <c r="F620" s="129"/>
      <c r="G620" s="129"/>
    </row>
    <row r="621" spans="1:7" x14ac:dyDescent="0.25">
      <c r="A621" s="130" t="s">
        <v>0</v>
      </c>
      <c r="B621" s="133" t="s">
        <v>1</v>
      </c>
      <c r="C621" s="130" t="s">
        <v>1177</v>
      </c>
      <c r="D621" s="130" t="s">
        <v>1178</v>
      </c>
      <c r="E621" s="130" t="s">
        <v>1179</v>
      </c>
      <c r="F621" s="136" t="s">
        <v>5</v>
      </c>
      <c r="G621" s="136" t="s">
        <v>6</v>
      </c>
    </row>
    <row r="622" spans="1:7" x14ac:dyDescent="0.25">
      <c r="A622" s="131"/>
      <c r="B622" s="134"/>
      <c r="C622" s="131"/>
      <c r="D622" s="131"/>
      <c r="E622" s="131"/>
      <c r="F622" s="137"/>
      <c r="G622" s="137"/>
    </row>
    <row r="623" spans="1:7" x14ac:dyDescent="0.25">
      <c r="A623" s="132"/>
      <c r="B623" s="135"/>
      <c r="C623" s="132"/>
      <c r="D623" s="132"/>
      <c r="E623" s="132"/>
      <c r="F623" s="138"/>
      <c r="G623" s="138"/>
    </row>
    <row r="624" spans="1:7" x14ac:dyDescent="0.25">
      <c r="A624" s="86">
        <v>1</v>
      </c>
      <c r="B624" s="87" t="s">
        <v>16</v>
      </c>
      <c r="C624" s="86">
        <v>19</v>
      </c>
      <c r="D624" s="86">
        <v>145</v>
      </c>
      <c r="E624" s="86">
        <v>7.19</v>
      </c>
      <c r="F624" s="70">
        <f>C624*D624</f>
        <v>2755</v>
      </c>
      <c r="G624" s="70">
        <f>C624*D624*E624</f>
        <v>19808.45</v>
      </c>
    </row>
    <row r="625" spans="1:7" x14ac:dyDescent="0.25">
      <c r="A625" s="86">
        <v>2</v>
      </c>
      <c r="B625" s="87" t="s">
        <v>17</v>
      </c>
      <c r="C625" s="86">
        <v>64</v>
      </c>
      <c r="D625" s="86">
        <v>182</v>
      </c>
      <c r="E625" s="88">
        <v>7.36</v>
      </c>
      <c r="F625" s="70">
        <f>C625*D625</f>
        <v>11648</v>
      </c>
      <c r="G625" s="70">
        <f>C625*D625*E625</f>
        <v>85729.279999999999</v>
      </c>
    </row>
    <row r="626" spans="1:7" x14ac:dyDescent="0.25">
      <c r="A626" s="86">
        <v>3</v>
      </c>
      <c r="B626" s="87" t="s">
        <v>18</v>
      </c>
      <c r="C626" s="86">
        <v>84</v>
      </c>
      <c r="D626" s="86">
        <v>182</v>
      </c>
      <c r="E626" s="86">
        <v>8.4600000000000009</v>
      </c>
      <c r="F626" s="70">
        <f t="shared" ref="F626:F628" si="115">C626*D626</f>
        <v>15288</v>
      </c>
      <c r="G626" s="70">
        <f t="shared" ref="G626:G628" si="116">C626*D626*E626</f>
        <v>129336.48000000001</v>
      </c>
    </row>
    <row r="627" spans="1:7" x14ac:dyDescent="0.25">
      <c r="A627" s="86">
        <v>4</v>
      </c>
      <c r="B627" s="87" t="s">
        <v>19</v>
      </c>
      <c r="C627" s="86">
        <v>30</v>
      </c>
      <c r="D627" s="86">
        <v>228</v>
      </c>
      <c r="E627" s="86">
        <v>7.08</v>
      </c>
      <c r="F627" s="70">
        <f t="shared" si="115"/>
        <v>6840</v>
      </c>
      <c r="G627" s="70">
        <f t="shared" si="116"/>
        <v>48427.199999999997</v>
      </c>
    </row>
    <row r="628" spans="1:7" x14ac:dyDescent="0.25">
      <c r="A628" s="89">
        <v>5</v>
      </c>
      <c r="B628" s="90" t="s">
        <v>20</v>
      </c>
      <c r="C628" s="89">
        <v>8</v>
      </c>
      <c r="D628" s="89">
        <v>235</v>
      </c>
      <c r="E628" s="89">
        <v>8.18</v>
      </c>
      <c r="F628" s="74">
        <f t="shared" si="115"/>
        <v>1880</v>
      </c>
      <c r="G628" s="74">
        <f t="shared" si="116"/>
        <v>15378.4</v>
      </c>
    </row>
    <row r="629" spans="1:7" x14ac:dyDescent="0.25">
      <c r="A629" s="86"/>
      <c r="B629" s="91" t="s">
        <v>12</v>
      </c>
      <c r="C629" s="70">
        <f>SUM(C624:C628)</f>
        <v>205</v>
      </c>
      <c r="E629" s="91" t="s">
        <v>13</v>
      </c>
      <c r="F629" s="70">
        <f>SUM(F624:F628)</f>
        <v>38411</v>
      </c>
      <c r="G629" s="93">
        <f>SUM(G624:G628)</f>
        <v>298679.81000000006</v>
      </c>
    </row>
    <row r="630" spans="1:7" x14ac:dyDescent="0.25">
      <c r="A630" s="86"/>
      <c r="E630" s="128" t="s">
        <v>14</v>
      </c>
      <c r="F630" s="128"/>
      <c r="G630" s="94">
        <f>G629/F629</f>
        <v>7.7758925828538716</v>
      </c>
    </row>
    <row r="632" spans="1:7" x14ac:dyDescent="0.25">
      <c r="A632" s="129" t="s">
        <v>814</v>
      </c>
      <c r="B632" s="129"/>
      <c r="C632" s="129"/>
      <c r="D632" s="129"/>
      <c r="E632" s="129"/>
      <c r="F632" s="129"/>
      <c r="G632" s="129"/>
    </row>
    <row r="633" spans="1:7" x14ac:dyDescent="0.25">
      <c r="A633" s="130" t="s">
        <v>0</v>
      </c>
      <c r="B633" s="133" t="s">
        <v>1</v>
      </c>
      <c r="C633" s="130" t="s">
        <v>1177</v>
      </c>
      <c r="D633" s="130" t="s">
        <v>1178</v>
      </c>
      <c r="E633" s="130" t="s">
        <v>1179</v>
      </c>
      <c r="F633" s="136" t="s">
        <v>5</v>
      </c>
      <c r="G633" s="136" t="s">
        <v>6</v>
      </c>
    </row>
    <row r="634" spans="1:7" x14ac:dyDescent="0.25">
      <c r="A634" s="131"/>
      <c r="B634" s="134"/>
      <c r="C634" s="131"/>
      <c r="D634" s="131"/>
      <c r="E634" s="131"/>
      <c r="F634" s="129"/>
      <c r="G634" s="129"/>
    </row>
    <row r="635" spans="1:7" x14ac:dyDescent="0.25">
      <c r="A635" s="132"/>
      <c r="B635" s="135"/>
      <c r="C635" s="132"/>
      <c r="D635" s="132"/>
      <c r="E635" s="132"/>
      <c r="F635" s="139"/>
      <c r="G635" s="139"/>
    </row>
    <row r="636" spans="1:7" x14ac:dyDescent="0.25">
      <c r="A636" s="86">
        <v>1</v>
      </c>
      <c r="B636" s="87" t="s">
        <v>17</v>
      </c>
      <c r="C636" s="86">
        <v>78</v>
      </c>
      <c r="D636" s="86">
        <v>180</v>
      </c>
      <c r="E636" s="86">
        <v>7.46</v>
      </c>
      <c r="F636" s="70">
        <f>C636*D636</f>
        <v>14040</v>
      </c>
      <c r="G636" s="70">
        <f>C636*D636*E636</f>
        <v>104738.4</v>
      </c>
    </row>
    <row r="637" spans="1:7" x14ac:dyDescent="0.25">
      <c r="A637" s="86">
        <v>2</v>
      </c>
      <c r="B637" s="87" t="s">
        <v>18</v>
      </c>
      <c r="C637" s="86">
        <v>34</v>
      </c>
      <c r="D637" s="86">
        <v>186</v>
      </c>
      <c r="E637" s="86">
        <v>8.65</v>
      </c>
      <c r="F637" s="70">
        <f>C637*D637</f>
        <v>6324</v>
      </c>
      <c r="G637" s="70">
        <f>C637*D637*E637</f>
        <v>54702.600000000006</v>
      </c>
    </row>
    <row r="638" spans="1:7" x14ac:dyDescent="0.25">
      <c r="A638" s="89">
        <v>3</v>
      </c>
      <c r="B638" s="90" t="s">
        <v>20</v>
      </c>
      <c r="C638" s="89">
        <v>12</v>
      </c>
      <c r="D638" s="89">
        <v>240</v>
      </c>
      <c r="E638" s="89">
        <v>7.47</v>
      </c>
      <c r="F638" s="74">
        <f t="shared" ref="F638" si="117">C638*D638</f>
        <v>2880</v>
      </c>
      <c r="G638" s="74">
        <f>C638*D638*E638</f>
        <v>21513.599999999999</v>
      </c>
    </row>
    <row r="639" spans="1:7" x14ac:dyDescent="0.25">
      <c r="A639" s="86"/>
      <c r="B639" s="91" t="s">
        <v>12</v>
      </c>
      <c r="C639" s="70">
        <f>SUM(C636:C638)</f>
        <v>124</v>
      </c>
      <c r="E639" s="91" t="s">
        <v>13</v>
      </c>
      <c r="F639" s="70">
        <f>SUM(F636:F638)</f>
        <v>23244</v>
      </c>
      <c r="G639" s="93">
        <f>SUM(G636:G638)</f>
        <v>180954.6</v>
      </c>
    </row>
    <row r="640" spans="1:7" x14ac:dyDescent="0.25">
      <c r="A640" s="86"/>
      <c r="E640" s="128" t="s">
        <v>14</v>
      </c>
      <c r="F640" s="128"/>
      <c r="G640" s="94">
        <f>G639/F639</f>
        <v>7.7850025813113062</v>
      </c>
    </row>
    <row r="641" spans="1:7" x14ac:dyDescent="0.25">
      <c r="A641" s="86"/>
      <c r="E641" s="95"/>
      <c r="F641" s="95"/>
      <c r="G641" s="96"/>
    </row>
    <row r="642" spans="1:7" x14ac:dyDescent="0.25">
      <c r="A642" s="129" t="s">
        <v>57</v>
      </c>
      <c r="B642" s="129"/>
      <c r="C642" s="129"/>
      <c r="D642" s="129"/>
      <c r="E642" s="129"/>
      <c r="F642" s="129"/>
      <c r="G642" s="129"/>
    </row>
    <row r="643" spans="1:7" x14ac:dyDescent="0.25">
      <c r="A643" s="130" t="s">
        <v>0</v>
      </c>
      <c r="B643" s="133" t="s">
        <v>1</v>
      </c>
      <c r="C643" s="130" t="s">
        <v>1177</v>
      </c>
      <c r="D643" s="130" t="s">
        <v>1178</v>
      </c>
      <c r="E643" s="130" t="s">
        <v>1179</v>
      </c>
      <c r="F643" s="136" t="s">
        <v>5</v>
      </c>
      <c r="G643" s="136" t="s">
        <v>6</v>
      </c>
    </row>
    <row r="644" spans="1:7" x14ac:dyDescent="0.25">
      <c r="A644" s="131"/>
      <c r="B644" s="134"/>
      <c r="C644" s="131"/>
      <c r="D644" s="131"/>
      <c r="E644" s="131"/>
      <c r="F644" s="129"/>
      <c r="G644" s="129"/>
    </row>
    <row r="645" spans="1:7" x14ac:dyDescent="0.25">
      <c r="A645" s="132"/>
      <c r="B645" s="135"/>
      <c r="C645" s="132"/>
      <c r="D645" s="132"/>
      <c r="E645" s="132"/>
      <c r="F645" s="139"/>
      <c r="G645" s="139"/>
    </row>
    <row r="646" spans="1:7" x14ac:dyDescent="0.25">
      <c r="A646" s="86">
        <v>1</v>
      </c>
      <c r="B646" s="98" t="s">
        <v>7</v>
      </c>
      <c r="C646" s="70">
        <v>31</v>
      </c>
      <c r="D646" s="70">
        <v>189</v>
      </c>
      <c r="E646" s="97">
        <v>7.12</v>
      </c>
      <c r="F646" s="70">
        <f>C646*D646</f>
        <v>5859</v>
      </c>
      <c r="G646" s="93">
        <f>C646*D646*E646</f>
        <v>41716.080000000002</v>
      </c>
    </row>
    <row r="647" spans="1:7" x14ac:dyDescent="0.25">
      <c r="A647" s="86">
        <v>2</v>
      </c>
      <c r="B647" s="98" t="s">
        <v>25</v>
      </c>
      <c r="C647" s="70">
        <v>19</v>
      </c>
      <c r="D647" s="70">
        <v>189</v>
      </c>
      <c r="E647" s="97">
        <v>7.8</v>
      </c>
      <c r="F647" s="70">
        <f t="shared" ref="F647:F649" si="118">C647*D647</f>
        <v>3591</v>
      </c>
      <c r="G647" s="93">
        <f t="shared" ref="G647:G649" si="119">C647*D647*E647</f>
        <v>28009.8</v>
      </c>
    </row>
    <row r="648" spans="1:7" x14ac:dyDescent="0.25">
      <c r="A648" s="86">
        <v>4</v>
      </c>
      <c r="B648" s="105" t="s">
        <v>10</v>
      </c>
      <c r="C648" s="104">
        <v>8</v>
      </c>
      <c r="D648" s="104">
        <v>294</v>
      </c>
      <c r="E648" s="97">
        <v>7.94</v>
      </c>
      <c r="F648" s="70">
        <f t="shared" si="118"/>
        <v>2352</v>
      </c>
      <c r="G648" s="93">
        <f t="shared" si="119"/>
        <v>18674.88</v>
      </c>
    </row>
    <row r="649" spans="1:7" x14ac:dyDescent="0.25">
      <c r="A649" s="89">
        <v>5</v>
      </c>
      <c r="B649" s="107" t="s">
        <v>11</v>
      </c>
      <c r="C649" s="108">
        <v>5</v>
      </c>
      <c r="D649" s="108">
        <v>345</v>
      </c>
      <c r="E649" s="100">
        <v>7.97</v>
      </c>
      <c r="F649" s="74">
        <f t="shared" si="118"/>
        <v>1725</v>
      </c>
      <c r="G649" s="114">
        <f t="shared" si="119"/>
        <v>13748.25</v>
      </c>
    </row>
    <row r="650" spans="1:7" x14ac:dyDescent="0.25">
      <c r="B650" s="91" t="s">
        <v>12</v>
      </c>
      <c r="C650" s="70">
        <f>SUM(C646+C647+C648+C649)</f>
        <v>63</v>
      </c>
      <c r="E650" s="91" t="s">
        <v>13</v>
      </c>
      <c r="F650" s="70">
        <f>SUM(F646:F649)</f>
        <v>13527</v>
      </c>
      <c r="G650" s="93">
        <f>SUM(G646:G649)</f>
        <v>102149.01000000001</v>
      </c>
    </row>
    <row r="651" spans="1:7" x14ac:dyDescent="0.25">
      <c r="E651" s="128" t="s">
        <v>14</v>
      </c>
      <c r="F651" s="128"/>
      <c r="G651" s="94">
        <f>G650/F650</f>
        <v>7.5514903526280781</v>
      </c>
    </row>
    <row r="653" spans="1:7" x14ac:dyDescent="0.25">
      <c r="A653" s="129" t="s">
        <v>56</v>
      </c>
      <c r="B653" s="129"/>
      <c r="C653" s="129"/>
      <c r="D653" s="129"/>
      <c r="E653" s="129"/>
      <c r="F653" s="129"/>
      <c r="G653" s="129"/>
    </row>
    <row r="654" spans="1:7" x14ac:dyDescent="0.25">
      <c r="A654" s="130" t="s">
        <v>0</v>
      </c>
      <c r="B654" s="133" t="s">
        <v>1</v>
      </c>
      <c r="C654" s="130" t="s">
        <v>1177</v>
      </c>
      <c r="D654" s="130" t="s">
        <v>1178</v>
      </c>
      <c r="E654" s="130" t="s">
        <v>1179</v>
      </c>
      <c r="F654" s="136" t="s">
        <v>5</v>
      </c>
      <c r="G654" s="136" t="s">
        <v>6</v>
      </c>
    </row>
    <row r="655" spans="1:7" x14ac:dyDescent="0.25">
      <c r="A655" s="131"/>
      <c r="B655" s="134"/>
      <c r="C655" s="131"/>
      <c r="D655" s="131"/>
      <c r="E655" s="131"/>
      <c r="F655" s="129"/>
      <c r="G655" s="129"/>
    </row>
    <row r="656" spans="1:7" x14ac:dyDescent="0.25">
      <c r="A656" s="132"/>
      <c r="B656" s="135"/>
      <c r="C656" s="132"/>
      <c r="D656" s="132"/>
      <c r="E656" s="132"/>
      <c r="F656" s="139"/>
      <c r="G656" s="139"/>
    </row>
    <row r="657" spans="1:7" x14ac:dyDescent="0.25">
      <c r="A657" s="86">
        <v>1</v>
      </c>
      <c r="B657" s="87" t="s">
        <v>7</v>
      </c>
      <c r="C657" s="86">
        <v>16</v>
      </c>
      <c r="D657" s="86">
        <v>189</v>
      </c>
      <c r="E657" s="86">
        <v>7.38</v>
      </c>
      <c r="F657" s="70">
        <f>C657*D657</f>
        <v>3024</v>
      </c>
      <c r="G657" s="70">
        <f>C657*D657*E657</f>
        <v>22317.119999999999</v>
      </c>
    </row>
    <row r="658" spans="1:7" x14ac:dyDescent="0.25">
      <c r="A658" s="89">
        <v>2</v>
      </c>
      <c r="B658" s="90" t="s">
        <v>25</v>
      </c>
      <c r="C658" s="89">
        <v>7</v>
      </c>
      <c r="D658" s="89">
        <v>189</v>
      </c>
      <c r="E658" s="89">
        <v>7.8</v>
      </c>
      <c r="F658" s="74">
        <f>C658*D658</f>
        <v>1323</v>
      </c>
      <c r="G658" s="74">
        <f>C658*D658*E658</f>
        <v>10319.4</v>
      </c>
    </row>
    <row r="659" spans="1:7" x14ac:dyDescent="0.25">
      <c r="A659" s="86"/>
      <c r="B659" s="91" t="s">
        <v>12</v>
      </c>
      <c r="C659" s="70">
        <f>SUM(C657:C658)</f>
        <v>23</v>
      </c>
      <c r="E659" s="91" t="s">
        <v>13</v>
      </c>
      <c r="F659" s="70">
        <f>SUM(F657:F658)</f>
        <v>4347</v>
      </c>
      <c r="G659" s="93">
        <f>SUM(G657:G658)</f>
        <v>32636.519999999997</v>
      </c>
    </row>
    <row r="660" spans="1:7" x14ac:dyDescent="0.25">
      <c r="A660" s="86"/>
      <c r="E660" s="128" t="s">
        <v>14</v>
      </c>
      <c r="F660" s="128"/>
      <c r="G660" s="94">
        <f>G659/F659</f>
        <v>7.5078260869565208</v>
      </c>
    </row>
    <row r="661" spans="1:7" x14ac:dyDescent="0.25">
      <c r="A661" s="86"/>
      <c r="E661" s="95"/>
      <c r="F661" s="95"/>
      <c r="G661" s="96"/>
    </row>
    <row r="662" spans="1:7" x14ac:dyDescent="0.25">
      <c r="A662" s="129" t="s">
        <v>265</v>
      </c>
      <c r="B662" s="129"/>
      <c r="C662" s="129"/>
      <c r="D662" s="129"/>
      <c r="E662" s="129"/>
      <c r="F662" s="129"/>
      <c r="G662" s="129"/>
    </row>
    <row r="663" spans="1:7" x14ac:dyDescent="0.25">
      <c r="A663" s="130" t="s">
        <v>0</v>
      </c>
      <c r="B663" s="133" t="s">
        <v>1</v>
      </c>
      <c r="C663" s="130" t="s">
        <v>1177</v>
      </c>
      <c r="D663" s="130" t="s">
        <v>1178</v>
      </c>
      <c r="E663" s="130" t="s">
        <v>1179</v>
      </c>
      <c r="F663" s="136" t="s">
        <v>5</v>
      </c>
      <c r="G663" s="136" t="s">
        <v>6</v>
      </c>
    </row>
    <row r="664" spans="1:7" x14ac:dyDescent="0.25">
      <c r="A664" s="131"/>
      <c r="B664" s="134"/>
      <c r="C664" s="131"/>
      <c r="D664" s="131"/>
      <c r="E664" s="131"/>
      <c r="F664" s="129"/>
      <c r="G664" s="129"/>
    </row>
    <row r="665" spans="1:7" x14ac:dyDescent="0.25">
      <c r="A665" s="132"/>
      <c r="B665" s="135"/>
      <c r="C665" s="132"/>
      <c r="D665" s="132"/>
      <c r="E665" s="132"/>
      <c r="F665" s="139"/>
      <c r="G665" s="139"/>
    </row>
    <row r="666" spans="1:7" x14ac:dyDescent="0.25">
      <c r="A666" s="86">
        <v>1</v>
      </c>
      <c r="B666" s="87" t="s">
        <v>16</v>
      </c>
      <c r="C666" s="86">
        <v>6</v>
      </c>
      <c r="D666" s="86">
        <v>132</v>
      </c>
      <c r="E666" s="86">
        <v>6.96</v>
      </c>
      <c r="F666" s="70">
        <f>C666*D666</f>
        <v>792</v>
      </c>
      <c r="G666" s="70">
        <f>C666*D666*E666</f>
        <v>5512.32</v>
      </c>
    </row>
    <row r="667" spans="1:7" x14ac:dyDescent="0.25">
      <c r="A667" s="86">
        <v>2</v>
      </c>
      <c r="B667" s="87" t="s">
        <v>17</v>
      </c>
      <c r="C667" s="86">
        <v>12</v>
      </c>
      <c r="D667" s="86">
        <v>159</v>
      </c>
      <c r="E667" s="88">
        <v>7.04</v>
      </c>
      <c r="F667" s="70">
        <f>C667*D667</f>
        <v>1908</v>
      </c>
      <c r="G667" s="70">
        <f>C667*D667*E667</f>
        <v>13432.32</v>
      </c>
    </row>
    <row r="668" spans="1:7" x14ac:dyDescent="0.25">
      <c r="A668" s="86">
        <v>3</v>
      </c>
      <c r="B668" s="87" t="s">
        <v>19</v>
      </c>
      <c r="C668" s="86">
        <v>65</v>
      </c>
      <c r="D668" s="86">
        <v>180</v>
      </c>
      <c r="E668" s="86">
        <v>6.53</v>
      </c>
      <c r="F668" s="70">
        <f>C668*D668</f>
        <v>11700</v>
      </c>
      <c r="G668" s="70">
        <f>C668*D668*E668</f>
        <v>76401</v>
      </c>
    </row>
    <row r="669" spans="1:7" x14ac:dyDescent="0.25">
      <c r="A669" s="86">
        <v>4</v>
      </c>
      <c r="B669" s="87" t="s">
        <v>20</v>
      </c>
      <c r="C669" s="86">
        <v>41</v>
      </c>
      <c r="D669" s="86">
        <v>182</v>
      </c>
      <c r="E669" s="86">
        <v>7.67</v>
      </c>
      <c r="F669" s="70">
        <f>C669*D669</f>
        <v>7462</v>
      </c>
      <c r="G669" s="70">
        <f>C669*D669*E669</f>
        <v>57233.54</v>
      </c>
    </row>
    <row r="670" spans="1:7" x14ac:dyDescent="0.25">
      <c r="A670" s="86">
        <v>5</v>
      </c>
      <c r="B670" s="87" t="s">
        <v>21</v>
      </c>
      <c r="C670" s="86">
        <v>21</v>
      </c>
      <c r="D670" s="86">
        <v>279</v>
      </c>
      <c r="E670" s="86">
        <v>6.06</v>
      </c>
      <c r="F670" s="70">
        <f t="shared" ref="F670:F672" si="120">C670*D670</f>
        <v>5859</v>
      </c>
      <c r="G670" s="70">
        <f t="shared" ref="G670:G672" si="121">C670*D670*E670</f>
        <v>35505.54</v>
      </c>
    </row>
    <row r="671" spans="1:7" x14ac:dyDescent="0.25">
      <c r="A671" s="86">
        <v>6</v>
      </c>
      <c r="B671" s="87" t="s">
        <v>22</v>
      </c>
      <c r="C671" s="86">
        <v>36</v>
      </c>
      <c r="D671" s="86">
        <v>289</v>
      </c>
      <c r="E671" s="86">
        <v>6.23</v>
      </c>
      <c r="F671" s="70">
        <f t="shared" si="120"/>
        <v>10404</v>
      </c>
      <c r="G671" s="70">
        <f t="shared" si="121"/>
        <v>64816.920000000006</v>
      </c>
    </row>
    <row r="672" spans="1:7" x14ac:dyDescent="0.25">
      <c r="A672" s="86">
        <v>7</v>
      </c>
      <c r="B672" s="87" t="s">
        <v>23</v>
      </c>
      <c r="C672" s="86">
        <v>15</v>
      </c>
      <c r="D672" s="86">
        <v>329</v>
      </c>
      <c r="E672" s="86">
        <v>7.39</v>
      </c>
      <c r="F672" s="70">
        <f t="shared" si="120"/>
        <v>4935</v>
      </c>
      <c r="G672" s="70">
        <f t="shared" si="121"/>
        <v>36469.65</v>
      </c>
    </row>
    <row r="673" spans="1:7" x14ac:dyDescent="0.25">
      <c r="A673" s="86">
        <v>8</v>
      </c>
      <c r="B673" s="87" t="s">
        <v>7</v>
      </c>
      <c r="C673" s="70">
        <v>40</v>
      </c>
      <c r="D673" s="70">
        <v>151</v>
      </c>
      <c r="E673" s="70">
        <v>6.87</v>
      </c>
      <c r="F673" s="70">
        <f>C673*D673</f>
        <v>6040</v>
      </c>
      <c r="G673" s="70">
        <f>C673*D673*E673</f>
        <v>41494.800000000003</v>
      </c>
    </row>
    <row r="674" spans="1:7" x14ac:dyDescent="0.25">
      <c r="A674" s="86">
        <v>9</v>
      </c>
      <c r="B674" s="87" t="s">
        <v>306</v>
      </c>
      <c r="C674" s="70">
        <v>15</v>
      </c>
      <c r="D674" s="70">
        <v>151</v>
      </c>
      <c r="E674" s="70">
        <v>5.79</v>
      </c>
      <c r="F674" s="70">
        <f>C674*D674</f>
        <v>2265</v>
      </c>
      <c r="G674" s="70">
        <f>C674*D674*E674</f>
        <v>13114.35</v>
      </c>
    </row>
    <row r="675" spans="1:7" x14ac:dyDescent="0.25">
      <c r="A675" s="86">
        <v>10</v>
      </c>
      <c r="B675" s="87" t="s">
        <v>25</v>
      </c>
      <c r="C675" s="70">
        <v>20</v>
      </c>
      <c r="D675" s="70">
        <v>151</v>
      </c>
      <c r="E675" s="70">
        <v>7.31</v>
      </c>
      <c r="F675" s="70">
        <f>C675*D675</f>
        <v>3020</v>
      </c>
      <c r="G675" s="70">
        <f>C675*D675*E675</f>
        <v>22076.199999999997</v>
      </c>
    </row>
    <row r="676" spans="1:7" x14ac:dyDescent="0.25">
      <c r="A676" s="86">
        <v>11</v>
      </c>
      <c r="B676" s="87" t="s">
        <v>709</v>
      </c>
      <c r="C676" s="70">
        <v>5</v>
      </c>
      <c r="D676" s="70">
        <v>169</v>
      </c>
      <c r="E676" s="70">
        <v>7.25</v>
      </c>
      <c r="F676" s="70">
        <f>C676*D676</f>
        <v>845</v>
      </c>
      <c r="G676" s="70">
        <f>C676*D676*E676</f>
        <v>6126.25</v>
      </c>
    </row>
    <row r="677" spans="1:7" x14ac:dyDescent="0.25">
      <c r="A677" s="86">
        <v>12</v>
      </c>
      <c r="B677" s="98" t="s">
        <v>28</v>
      </c>
      <c r="C677" s="70">
        <v>35</v>
      </c>
      <c r="D677" s="70">
        <v>349</v>
      </c>
      <c r="E677" s="70">
        <v>6</v>
      </c>
      <c r="F677" s="70">
        <f t="shared" ref="F677:F678" si="122">C677*D677</f>
        <v>12215</v>
      </c>
      <c r="G677" s="70">
        <f t="shared" ref="G677:G678" si="123">C677*D677*E677</f>
        <v>73290</v>
      </c>
    </row>
    <row r="678" spans="1:7" x14ac:dyDescent="0.25">
      <c r="A678" s="89">
        <v>13</v>
      </c>
      <c r="B678" s="99" t="s">
        <v>11</v>
      </c>
      <c r="C678" s="74">
        <v>21</v>
      </c>
      <c r="D678" s="74">
        <v>300</v>
      </c>
      <c r="E678" s="74">
        <v>7.28</v>
      </c>
      <c r="F678" s="74">
        <f t="shared" si="122"/>
        <v>6300</v>
      </c>
      <c r="G678" s="74">
        <f t="shared" si="123"/>
        <v>45864</v>
      </c>
    </row>
    <row r="679" spans="1:7" x14ac:dyDescent="0.25">
      <c r="A679" s="86"/>
      <c r="B679" s="91" t="s">
        <v>12</v>
      </c>
      <c r="C679" s="70">
        <f>SUM(C666:C678)</f>
        <v>332</v>
      </c>
      <c r="E679" s="91" t="s">
        <v>13</v>
      </c>
      <c r="F679" s="70">
        <f>SUM(F666:F678)</f>
        <v>73745</v>
      </c>
      <c r="G679" s="93">
        <f>SUM(G666:G678)</f>
        <v>491336.89</v>
      </c>
    </row>
    <row r="680" spans="1:7" x14ac:dyDescent="0.25">
      <c r="A680" s="86"/>
      <c r="E680" s="128" t="s">
        <v>14</v>
      </c>
      <c r="F680" s="128"/>
      <c r="G680" s="94">
        <f>G679/F679</f>
        <v>6.6626468235134588</v>
      </c>
    </row>
    <row r="681" spans="1:7" x14ac:dyDescent="0.25">
      <c r="A681" s="86"/>
      <c r="E681" s="95"/>
      <c r="F681" s="95"/>
      <c r="G681" s="96"/>
    </row>
    <row r="682" spans="1:7" x14ac:dyDescent="0.25">
      <c r="A682" s="129" t="s">
        <v>266</v>
      </c>
      <c r="B682" s="129"/>
      <c r="C682" s="129"/>
      <c r="D682" s="129"/>
      <c r="E682" s="129"/>
      <c r="F682" s="129"/>
      <c r="G682" s="129"/>
    </row>
    <row r="683" spans="1:7" x14ac:dyDescent="0.25">
      <c r="A683" s="130" t="s">
        <v>0</v>
      </c>
      <c r="B683" s="133" t="s">
        <v>1</v>
      </c>
      <c r="C683" s="130" t="s">
        <v>1177</v>
      </c>
      <c r="D683" s="130" t="s">
        <v>1178</v>
      </c>
      <c r="E683" s="130" t="s">
        <v>1179</v>
      </c>
      <c r="F683" s="136" t="s">
        <v>5</v>
      </c>
      <c r="G683" s="136" t="s">
        <v>6</v>
      </c>
    </row>
    <row r="684" spans="1:7" x14ac:dyDescent="0.25">
      <c r="A684" s="131"/>
      <c r="B684" s="134"/>
      <c r="C684" s="131"/>
      <c r="D684" s="131"/>
      <c r="E684" s="131"/>
      <c r="F684" s="129"/>
      <c r="G684" s="129"/>
    </row>
    <row r="685" spans="1:7" x14ac:dyDescent="0.25">
      <c r="A685" s="132"/>
      <c r="B685" s="135"/>
      <c r="C685" s="132"/>
      <c r="D685" s="132"/>
      <c r="E685" s="132"/>
      <c r="F685" s="139"/>
      <c r="G685" s="139"/>
    </row>
    <row r="686" spans="1:7" x14ac:dyDescent="0.25">
      <c r="A686" s="86">
        <v>1</v>
      </c>
      <c r="B686" s="87" t="s">
        <v>16</v>
      </c>
      <c r="C686" s="86">
        <v>81</v>
      </c>
      <c r="D686" s="86">
        <v>126</v>
      </c>
      <c r="E686" s="86">
        <v>6.83</v>
      </c>
      <c r="F686" s="70">
        <f t="shared" ref="F686:F688" si="124">C686*D686</f>
        <v>10206</v>
      </c>
      <c r="G686" s="70">
        <f t="shared" ref="G686:G697" si="125">C686*D686*E686</f>
        <v>69706.98</v>
      </c>
    </row>
    <row r="687" spans="1:7" x14ac:dyDescent="0.25">
      <c r="A687" s="86">
        <v>2</v>
      </c>
      <c r="B687" s="87" t="s">
        <v>17</v>
      </c>
      <c r="C687" s="86">
        <v>92</v>
      </c>
      <c r="D687" s="86">
        <v>150</v>
      </c>
      <c r="E687" s="86">
        <v>6.89</v>
      </c>
      <c r="F687" s="70">
        <f t="shared" si="124"/>
        <v>13800</v>
      </c>
      <c r="G687" s="70">
        <f t="shared" si="125"/>
        <v>95082</v>
      </c>
    </row>
    <row r="688" spans="1:7" x14ac:dyDescent="0.25">
      <c r="A688" s="86">
        <v>3</v>
      </c>
      <c r="B688" s="87" t="s">
        <v>20</v>
      </c>
      <c r="C688" s="86">
        <v>2</v>
      </c>
      <c r="D688" s="86">
        <v>200</v>
      </c>
      <c r="E688" s="86">
        <v>7.87</v>
      </c>
      <c r="F688" s="70">
        <f t="shared" si="124"/>
        <v>400</v>
      </c>
      <c r="G688" s="70">
        <f t="shared" si="125"/>
        <v>3148</v>
      </c>
    </row>
    <row r="689" spans="1:7" x14ac:dyDescent="0.25">
      <c r="A689" s="86">
        <v>4</v>
      </c>
      <c r="B689" s="98" t="s">
        <v>24</v>
      </c>
      <c r="C689" s="86">
        <v>40</v>
      </c>
      <c r="D689" s="86">
        <v>126</v>
      </c>
      <c r="E689" s="86">
        <v>6.64</v>
      </c>
      <c r="F689" s="70">
        <f>C689*D689</f>
        <v>5040</v>
      </c>
      <c r="G689" s="70">
        <f t="shared" si="125"/>
        <v>33465.599999999999</v>
      </c>
    </row>
    <row r="690" spans="1:7" x14ac:dyDescent="0.25">
      <c r="A690" s="86">
        <v>5</v>
      </c>
      <c r="B690" s="87" t="s">
        <v>7</v>
      </c>
      <c r="C690" s="86">
        <v>141</v>
      </c>
      <c r="D690" s="86">
        <v>166</v>
      </c>
      <c r="E690" s="88">
        <v>6.82</v>
      </c>
      <c r="F690" s="70">
        <f>C690*D690</f>
        <v>23406</v>
      </c>
      <c r="G690" s="70">
        <f t="shared" si="125"/>
        <v>159628.92000000001</v>
      </c>
    </row>
    <row r="691" spans="1:7" x14ac:dyDescent="0.25">
      <c r="A691" s="86">
        <v>6</v>
      </c>
      <c r="B691" s="87" t="s">
        <v>305</v>
      </c>
      <c r="C691" s="86">
        <v>12</v>
      </c>
      <c r="D691" s="86">
        <v>179</v>
      </c>
      <c r="E691" s="86">
        <v>6.88</v>
      </c>
      <c r="F691" s="70">
        <f>C691*D691</f>
        <v>2148</v>
      </c>
      <c r="G691" s="70">
        <f t="shared" si="125"/>
        <v>14778.24</v>
      </c>
    </row>
    <row r="692" spans="1:7" x14ac:dyDescent="0.25">
      <c r="A692" s="86">
        <v>7</v>
      </c>
      <c r="B692" s="87" t="s">
        <v>306</v>
      </c>
      <c r="C692" s="86">
        <v>136</v>
      </c>
      <c r="D692" s="86">
        <v>179</v>
      </c>
      <c r="E692" s="86">
        <v>6.75</v>
      </c>
      <c r="F692" s="70">
        <f>C692*D692</f>
        <v>24344</v>
      </c>
      <c r="G692" s="70">
        <f t="shared" si="125"/>
        <v>164322</v>
      </c>
    </row>
    <row r="693" spans="1:7" x14ac:dyDescent="0.25">
      <c r="A693" s="86">
        <v>8</v>
      </c>
      <c r="B693" s="87" t="s">
        <v>25</v>
      </c>
      <c r="C693" s="86">
        <v>74</v>
      </c>
      <c r="D693" s="86">
        <v>166</v>
      </c>
      <c r="E693" s="86">
        <v>7.37</v>
      </c>
      <c r="F693" s="70">
        <f t="shared" ref="F693:F697" si="126">C693*D693</f>
        <v>12284</v>
      </c>
      <c r="G693" s="70">
        <f t="shared" si="125"/>
        <v>90533.08</v>
      </c>
    </row>
    <row r="694" spans="1:7" x14ac:dyDescent="0.25">
      <c r="A694" s="86">
        <v>9</v>
      </c>
      <c r="B694" s="87" t="s">
        <v>709</v>
      </c>
      <c r="C694" s="86">
        <v>79</v>
      </c>
      <c r="D694" s="86">
        <v>179</v>
      </c>
      <c r="E694" s="86">
        <v>7.24</v>
      </c>
      <c r="F694" s="70">
        <f t="shared" si="126"/>
        <v>14141</v>
      </c>
      <c r="G694" s="70">
        <f t="shared" si="125"/>
        <v>102380.84</v>
      </c>
    </row>
    <row r="695" spans="1:7" x14ac:dyDescent="0.25">
      <c r="A695" s="86">
        <v>10</v>
      </c>
      <c r="B695" s="98" t="s">
        <v>445</v>
      </c>
      <c r="C695" s="86">
        <v>40</v>
      </c>
      <c r="D695" s="86">
        <v>176</v>
      </c>
      <c r="E695" s="86">
        <v>5.63</v>
      </c>
      <c r="F695" s="70">
        <f t="shared" si="126"/>
        <v>7040</v>
      </c>
      <c r="G695" s="70">
        <f t="shared" si="125"/>
        <v>39635.199999999997</v>
      </c>
    </row>
    <row r="696" spans="1:7" x14ac:dyDescent="0.25">
      <c r="A696" s="86">
        <v>11</v>
      </c>
      <c r="B696" s="98" t="s">
        <v>46</v>
      </c>
      <c r="C696" s="86">
        <v>21</v>
      </c>
      <c r="D696" s="86">
        <v>234</v>
      </c>
      <c r="E696" s="86">
        <v>6.07</v>
      </c>
      <c r="F696" s="70">
        <f t="shared" si="126"/>
        <v>4914</v>
      </c>
      <c r="G696" s="70">
        <f t="shared" si="125"/>
        <v>29827.980000000003</v>
      </c>
    </row>
    <row r="697" spans="1:7" x14ac:dyDescent="0.25">
      <c r="A697" s="86">
        <v>12</v>
      </c>
      <c r="B697" s="98" t="s">
        <v>47</v>
      </c>
      <c r="C697" s="86">
        <v>37</v>
      </c>
      <c r="D697" s="86">
        <v>167</v>
      </c>
      <c r="E697" s="86">
        <v>5.37</v>
      </c>
      <c r="F697" s="70">
        <f t="shared" si="126"/>
        <v>6179</v>
      </c>
      <c r="G697" s="70">
        <f t="shared" si="125"/>
        <v>33181.230000000003</v>
      </c>
    </row>
    <row r="698" spans="1:7" x14ac:dyDescent="0.25">
      <c r="A698" s="86">
        <v>13</v>
      </c>
      <c r="B698" s="98" t="s">
        <v>448</v>
      </c>
      <c r="C698" s="70">
        <v>16</v>
      </c>
      <c r="D698" s="70">
        <v>231</v>
      </c>
      <c r="E698" s="70">
        <v>6.33</v>
      </c>
      <c r="F698" s="70">
        <f>C698*D698</f>
        <v>3696</v>
      </c>
      <c r="G698" s="70">
        <f>C698*D698*E698</f>
        <v>23395.68</v>
      </c>
    </row>
    <row r="699" spans="1:7" x14ac:dyDescent="0.25">
      <c r="A699" s="86">
        <v>14</v>
      </c>
      <c r="B699" s="98" t="s">
        <v>51</v>
      </c>
      <c r="C699" s="70">
        <v>74</v>
      </c>
      <c r="D699" s="70">
        <v>276</v>
      </c>
      <c r="E699" s="70">
        <v>5.07</v>
      </c>
      <c r="F699" s="70">
        <f>C699*D699</f>
        <v>20424</v>
      </c>
      <c r="G699" s="70">
        <f>C699*D699*E699</f>
        <v>103549.68000000001</v>
      </c>
    </row>
    <row r="700" spans="1:7" x14ac:dyDescent="0.25">
      <c r="A700" s="86">
        <v>15</v>
      </c>
      <c r="B700" s="98" t="s">
        <v>28</v>
      </c>
      <c r="C700" s="70">
        <v>22</v>
      </c>
      <c r="D700" s="70">
        <v>350</v>
      </c>
      <c r="E700" s="70">
        <v>6.01</v>
      </c>
      <c r="F700" s="70">
        <f t="shared" ref="F700:F703" si="127">C700*D700</f>
        <v>7700</v>
      </c>
      <c r="G700" s="70">
        <f t="shared" ref="G700:G703" si="128">C700*D700*E700</f>
        <v>46277</v>
      </c>
    </row>
    <row r="701" spans="1:7" x14ac:dyDescent="0.25">
      <c r="A701" s="86">
        <v>16</v>
      </c>
      <c r="B701" s="98" t="s">
        <v>10</v>
      </c>
      <c r="C701" s="70">
        <v>12</v>
      </c>
      <c r="D701" s="70">
        <v>243</v>
      </c>
      <c r="E701" s="70">
        <v>7.51</v>
      </c>
      <c r="F701" s="70">
        <f t="shared" si="127"/>
        <v>2916</v>
      </c>
      <c r="G701" s="70">
        <f t="shared" si="128"/>
        <v>21899.16</v>
      </c>
    </row>
    <row r="702" spans="1:7" x14ac:dyDescent="0.25">
      <c r="A702" s="86">
        <v>17</v>
      </c>
      <c r="B702" s="98" t="s">
        <v>11</v>
      </c>
      <c r="C702" s="70">
        <v>38</v>
      </c>
      <c r="D702" s="70">
        <v>257</v>
      </c>
      <c r="E702" s="70">
        <v>6.86</v>
      </c>
      <c r="F702" s="70">
        <f t="shared" si="127"/>
        <v>9766</v>
      </c>
      <c r="G702" s="70">
        <f t="shared" si="128"/>
        <v>66994.760000000009</v>
      </c>
    </row>
    <row r="703" spans="1:7" x14ac:dyDescent="0.25">
      <c r="A703" s="89">
        <v>18</v>
      </c>
      <c r="B703" s="99" t="s">
        <v>41</v>
      </c>
      <c r="C703" s="74">
        <v>21</v>
      </c>
      <c r="D703" s="74">
        <v>318</v>
      </c>
      <c r="E703" s="74">
        <v>5.22</v>
      </c>
      <c r="F703" s="74">
        <f t="shared" si="127"/>
        <v>6678</v>
      </c>
      <c r="G703" s="74">
        <f t="shared" si="128"/>
        <v>34859.159999999996</v>
      </c>
    </row>
    <row r="704" spans="1:7" x14ac:dyDescent="0.25">
      <c r="A704" s="86"/>
      <c r="B704" s="91" t="s">
        <v>12</v>
      </c>
      <c r="C704" s="70">
        <f>SUM(C686:C703)</f>
        <v>938</v>
      </c>
      <c r="E704" s="91" t="s">
        <v>13</v>
      </c>
      <c r="F704" s="70">
        <f>SUM(F686:F703)</f>
        <v>175082</v>
      </c>
      <c r="G704" s="93">
        <f>SUM(G686:G703)</f>
        <v>1132665.51</v>
      </c>
    </row>
    <row r="705" spans="1:7" x14ac:dyDescent="0.25">
      <c r="A705" s="86"/>
      <c r="E705" s="128" t="s">
        <v>14</v>
      </c>
      <c r="F705" s="128"/>
      <c r="G705" s="94">
        <f>G704/F704</f>
        <v>6.4693429935687279</v>
      </c>
    </row>
    <row r="707" spans="1:7" x14ac:dyDescent="0.25">
      <c r="A707" s="129" t="s">
        <v>267</v>
      </c>
      <c r="B707" s="129"/>
      <c r="C707" s="129"/>
      <c r="D707" s="129"/>
      <c r="E707" s="129"/>
      <c r="F707" s="129"/>
      <c r="G707" s="129"/>
    </row>
    <row r="708" spans="1:7" ht="15" customHeight="1" x14ac:dyDescent="0.25">
      <c r="A708" s="130" t="s">
        <v>0</v>
      </c>
      <c r="B708" s="133" t="s">
        <v>1</v>
      </c>
      <c r="C708" s="130" t="s">
        <v>1177</v>
      </c>
      <c r="D708" s="130" t="s">
        <v>1178</v>
      </c>
      <c r="E708" s="130" t="s">
        <v>1179</v>
      </c>
      <c r="F708" s="136" t="s">
        <v>5</v>
      </c>
      <c r="G708" s="136" t="s">
        <v>6</v>
      </c>
    </row>
    <row r="709" spans="1:7" x14ac:dyDescent="0.25">
      <c r="A709" s="131"/>
      <c r="B709" s="134"/>
      <c r="C709" s="131"/>
      <c r="D709" s="131"/>
      <c r="E709" s="131"/>
      <c r="F709" s="129"/>
      <c r="G709" s="129"/>
    </row>
    <row r="710" spans="1:7" ht="15" customHeight="1" x14ac:dyDescent="0.25">
      <c r="A710" s="132"/>
      <c r="B710" s="135"/>
      <c r="C710" s="132"/>
      <c r="D710" s="132"/>
      <c r="E710" s="132"/>
      <c r="F710" s="139"/>
      <c r="G710" s="139"/>
    </row>
    <row r="711" spans="1:7" x14ac:dyDescent="0.25">
      <c r="A711" s="86">
        <v>1</v>
      </c>
      <c r="B711" s="98" t="s">
        <v>19</v>
      </c>
      <c r="C711" s="70">
        <v>45</v>
      </c>
      <c r="D711" s="70">
        <v>184</v>
      </c>
      <c r="E711" s="97">
        <v>6.59</v>
      </c>
      <c r="F711" s="70">
        <f>C711*D711</f>
        <v>8280</v>
      </c>
      <c r="G711" s="93">
        <f>C711*D711*E711</f>
        <v>54565.2</v>
      </c>
    </row>
    <row r="712" spans="1:7" x14ac:dyDescent="0.25">
      <c r="A712" s="86">
        <v>2</v>
      </c>
      <c r="B712" s="98" t="s">
        <v>20</v>
      </c>
      <c r="C712" s="70">
        <v>20</v>
      </c>
      <c r="D712" s="70">
        <v>203</v>
      </c>
      <c r="E712" s="97">
        <v>7.98</v>
      </c>
      <c r="F712" s="70">
        <f t="shared" ref="F712:F715" si="129">C712*D712</f>
        <v>4060</v>
      </c>
      <c r="G712" s="93">
        <f t="shared" ref="G712:G715" si="130">C712*D712*E712</f>
        <v>32398.800000000003</v>
      </c>
    </row>
    <row r="713" spans="1:7" x14ac:dyDescent="0.25">
      <c r="A713" s="86">
        <v>3</v>
      </c>
      <c r="B713" s="98" t="s">
        <v>23</v>
      </c>
      <c r="C713" s="70">
        <v>14</v>
      </c>
      <c r="D713" s="70">
        <v>305</v>
      </c>
      <c r="E713" s="97">
        <v>7.2</v>
      </c>
      <c r="F713" s="70">
        <f t="shared" si="129"/>
        <v>4270</v>
      </c>
      <c r="G713" s="93">
        <f t="shared" si="130"/>
        <v>30744</v>
      </c>
    </row>
    <row r="714" spans="1:7" x14ac:dyDescent="0.25">
      <c r="A714" s="86">
        <v>4</v>
      </c>
      <c r="B714" s="98" t="s">
        <v>11</v>
      </c>
      <c r="C714" s="70">
        <v>11</v>
      </c>
      <c r="D714" s="70">
        <v>274</v>
      </c>
      <c r="E714" s="97">
        <v>7.04</v>
      </c>
      <c r="F714" s="70">
        <f t="shared" si="129"/>
        <v>3014</v>
      </c>
      <c r="G714" s="93">
        <f t="shared" si="130"/>
        <v>21218.560000000001</v>
      </c>
    </row>
    <row r="715" spans="1:7" x14ac:dyDescent="0.25">
      <c r="A715" s="89">
        <v>5</v>
      </c>
      <c r="B715" s="99" t="s">
        <v>41</v>
      </c>
      <c r="C715" s="74">
        <v>4</v>
      </c>
      <c r="D715" s="74">
        <v>367</v>
      </c>
      <c r="E715" s="100">
        <v>5.86</v>
      </c>
      <c r="F715" s="74">
        <f t="shared" si="129"/>
        <v>1468</v>
      </c>
      <c r="G715" s="114">
        <f t="shared" si="130"/>
        <v>8602.48</v>
      </c>
    </row>
    <row r="716" spans="1:7" x14ac:dyDescent="0.25">
      <c r="B716" s="91" t="s">
        <v>12</v>
      </c>
      <c r="C716" s="70">
        <f>SUM(C711+C712+C713+C714+C715)</f>
        <v>94</v>
      </c>
      <c r="E716" s="91" t="s">
        <v>13</v>
      </c>
      <c r="F716" s="70">
        <f>SUM(F711:F715)</f>
        <v>21092</v>
      </c>
      <c r="G716" s="93">
        <f>SUM(G711:G715)</f>
        <v>147529.04</v>
      </c>
    </row>
    <row r="717" spans="1:7" x14ac:dyDescent="0.25">
      <c r="E717" s="128" t="s">
        <v>14</v>
      </c>
      <c r="F717" s="128"/>
      <c r="G717" s="94">
        <f>G716/F716</f>
        <v>6.9945495922624694</v>
      </c>
    </row>
    <row r="719" spans="1:7" x14ac:dyDescent="0.25">
      <c r="A719" s="129" t="s">
        <v>938</v>
      </c>
      <c r="B719" s="129"/>
      <c r="C719" s="129"/>
      <c r="D719" s="129"/>
      <c r="E719" s="129"/>
      <c r="F719" s="129"/>
      <c r="G719" s="129"/>
    </row>
    <row r="720" spans="1:7" x14ac:dyDescent="0.25">
      <c r="A720" s="130" t="s">
        <v>0</v>
      </c>
      <c r="B720" s="133" t="s">
        <v>1</v>
      </c>
      <c r="C720" s="130" t="s">
        <v>1177</v>
      </c>
      <c r="D720" s="130" t="s">
        <v>1178</v>
      </c>
      <c r="E720" s="130" t="s">
        <v>1179</v>
      </c>
      <c r="F720" s="136" t="s">
        <v>5</v>
      </c>
      <c r="G720" s="136" t="s">
        <v>6</v>
      </c>
    </row>
    <row r="721" spans="1:7" x14ac:dyDescent="0.25">
      <c r="A721" s="131"/>
      <c r="B721" s="134"/>
      <c r="C721" s="131"/>
      <c r="D721" s="131"/>
      <c r="E721" s="131"/>
      <c r="F721" s="137"/>
      <c r="G721" s="137"/>
    </row>
    <row r="722" spans="1:7" x14ac:dyDescent="0.25">
      <c r="A722" s="132"/>
      <c r="B722" s="135"/>
      <c r="C722" s="132"/>
      <c r="D722" s="132"/>
      <c r="E722" s="132"/>
      <c r="F722" s="138"/>
      <c r="G722" s="138"/>
    </row>
    <row r="723" spans="1:7" x14ac:dyDescent="0.25">
      <c r="A723" s="86">
        <v>1</v>
      </c>
      <c r="B723" s="87" t="s">
        <v>16</v>
      </c>
      <c r="C723" s="86">
        <v>6</v>
      </c>
      <c r="D723" s="86">
        <v>144</v>
      </c>
      <c r="E723" s="86">
        <v>7.24</v>
      </c>
      <c r="F723" s="70">
        <f>C723*D723</f>
        <v>864</v>
      </c>
      <c r="G723" s="70">
        <f>C723*D723*E723</f>
        <v>6255.3600000000006</v>
      </c>
    </row>
    <row r="724" spans="1:7" x14ac:dyDescent="0.25">
      <c r="A724" s="86">
        <v>2</v>
      </c>
      <c r="B724" s="87" t="s">
        <v>17</v>
      </c>
      <c r="C724" s="86">
        <v>72</v>
      </c>
      <c r="D724" s="86">
        <v>180</v>
      </c>
      <c r="E724" s="88">
        <v>7.26</v>
      </c>
      <c r="F724" s="70">
        <f>C724*D724</f>
        <v>12960</v>
      </c>
      <c r="G724" s="70">
        <f>C724*D724*E724</f>
        <v>94089.599999999991</v>
      </c>
    </row>
    <row r="725" spans="1:7" x14ac:dyDescent="0.25">
      <c r="A725" s="86">
        <v>3</v>
      </c>
      <c r="B725" s="87" t="s">
        <v>18</v>
      </c>
      <c r="C725" s="86">
        <v>25</v>
      </c>
      <c r="D725" s="86">
        <v>186</v>
      </c>
      <c r="E725" s="86">
        <v>8.49</v>
      </c>
      <c r="F725" s="70">
        <f t="shared" ref="F725:F727" si="131">C725*D725</f>
        <v>4650</v>
      </c>
      <c r="G725" s="70">
        <f t="shared" ref="G725:G727" si="132">C725*D725*E725</f>
        <v>39478.5</v>
      </c>
    </row>
    <row r="726" spans="1:7" x14ac:dyDescent="0.25">
      <c r="A726" s="86">
        <v>4</v>
      </c>
      <c r="B726" s="87" t="s">
        <v>19</v>
      </c>
      <c r="C726" s="86">
        <v>18</v>
      </c>
      <c r="D726" s="86">
        <v>220</v>
      </c>
      <c r="E726" s="86">
        <v>7.01</v>
      </c>
      <c r="F726" s="70">
        <f t="shared" si="131"/>
        <v>3960</v>
      </c>
      <c r="G726" s="70">
        <f t="shared" si="132"/>
        <v>27759.599999999999</v>
      </c>
    </row>
    <row r="727" spans="1:7" x14ac:dyDescent="0.25">
      <c r="A727" s="89">
        <v>5</v>
      </c>
      <c r="B727" s="90" t="s">
        <v>20</v>
      </c>
      <c r="C727" s="89">
        <v>4</v>
      </c>
      <c r="D727" s="89">
        <v>236</v>
      </c>
      <c r="E727" s="89">
        <v>8.18</v>
      </c>
      <c r="F727" s="74">
        <f t="shared" si="131"/>
        <v>944</v>
      </c>
      <c r="G727" s="74">
        <f t="shared" si="132"/>
        <v>7721.92</v>
      </c>
    </row>
    <row r="728" spans="1:7" x14ac:dyDescent="0.25">
      <c r="A728" s="86"/>
      <c r="B728" s="91" t="s">
        <v>12</v>
      </c>
      <c r="C728" s="70">
        <f>SUM(C723:C727)</f>
        <v>125</v>
      </c>
      <c r="E728" s="91" t="s">
        <v>13</v>
      </c>
      <c r="F728" s="70">
        <f>SUM(F723:F727)</f>
        <v>23378</v>
      </c>
      <c r="G728" s="93">
        <f>SUM(G723:G727)</f>
        <v>175304.98</v>
      </c>
    </row>
    <row r="729" spans="1:7" x14ac:dyDescent="0.25">
      <c r="A729" s="86"/>
      <c r="E729" s="128" t="s">
        <v>14</v>
      </c>
      <c r="F729" s="128"/>
      <c r="G729" s="94">
        <f>G728/F728</f>
        <v>7.498715886731115</v>
      </c>
    </row>
    <row r="731" spans="1:7" x14ac:dyDescent="0.25">
      <c r="A731" s="129" t="s">
        <v>949</v>
      </c>
      <c r="B731" s="129"/>
      <c r="C731" s="129"/>
      <c r="D731" s="129"/>
      <c r="E731" s="129"/>
      <c r="F731" s="129"/>
      <c r="G731" s="129"/>
    </row>
    <row r="732" spans="1:7" x14ac:dyDescent="0.25">
      <c r="A732" s="130" t="s">
        <v>0</v>
      </c>
      <c r="B732" s="133" t="s">
        <v>1</v>
      </c>
      <c r="C732" s="130" t="s">
        <v>1177</v>
      </c>
      <c r="D732" s="130" t="s">
        <v>1178</v>
      </c>
      <c r="E732" s="130" t="s">
        <v>1179</v>
      </c>
      <c r="F732" s="136" t="s">
        <v>5</v>
      </c>
      <c r="G732" s="136" t="s">
        <v>6</v>
      </c>
    </row>
    <row r="733" spans="1:7" x14ac:dyDescent="0.25">
      <c r="A733" s="131"/>
      <c r="B733" s="134"/>
      <c r="C733" s="131"/>
      <c r="D733" s="131"/>
      <c r="E733" s="131"/>
      <c r="F733" s="137"/>
      <c r="G733" s="137"/>
    </row>
    <row r="734" spans="1:7" x14ac:dyDescent="0.25">
      <c r="A734" s="132"/>
      <c r="B734" s="135"/>
      <c r="C734" s="132"/>
      <c r="D734" s="132"/>
      <c r="E734" s="132"/>
      <c r="F734" s="138"/>
      <c r="G734" s="138"/>
    </row>
    <row r="735" spans="1:7" x14ac:dyDescent="0.25">
      <c r="A735" s="86">
        <v>1</v>
      </c>
      <c r="B735" s="87" t="s">
        <v>24</v>
      </c>
      <c r="C735" s="86">
        <v>40</v>
      </c>
      <c r="D735" s="86">
        <v>120</v>
      </c>
      <c r="E735" s="86">
        <v>6.5</v>
      </c>
      <c r="F735" s="70">
        <f>C735*D735</f>
        <v>4800</v>
      </c>
      <c r="G735" s="70">
        <f>C735*D735*E735</f>
        <v>31200</v>
      </c>
    </row>
    <row r="736" spans="1:7" x14ac:dyDescent="0.25">
      <c r="A736" s="86">
        <v>2</v>
      </c>
      <c r="B736" s="87" t="s">
        <v>7</v>
      </c>
      <c r="C736" s="86">
        <v>50</v>
      </c>
      <c r="D736" s="86">
        <v>174</v>
      </c>
      <c r="E736" s="88">
        <v>7.15</v>
      </c>
      <c r="F736" s="70">
        <f>C736*D736</f>
        <v>8700</v>
      </c>
      <c r="G736" s="70">
        <f>C736*D736*E736</f>
        <v>62205</v>
      </c>
    </row>
    <row r="737" spans="1:7" x14ac:dyDescent="0.25">
      <c r="A737" s="86">
        <v>3</v>
      </c>
      <c r="B737" s="87" t="s">
        <v>25</v>
      </c>
      <c r="C737" s="86">
        <v>32</v>
      </c>
      <c r="D737" s="86">
        <v>174</v>
      </c>
      <c r="E737" s="86">
        <v>7.68</v>
      </c>
      <c r="F737" s="70">
        <f t="shared" ref="F737:F738" si="133">C737*D737</f>
        <v>5568</v>
      </c>
      <c r="G737" s="70">
        <f t="shared" ref="G737:G738" si="134">C737*D737*E737</f>
        <v>42762.239999999998</v>
      </c>
    </row>
    <row r="738" spans="1:7" x14ac:dyDescent="0.25">
      <c r="A738" s="89">
        <v>4</v>
      </c>
      <c r="B738" s="90" t="s">
        <v>11</v>
      </c>
      <c r="C738" s="89">
        <v>7</v>
      </c>
      <c r="D738" s="89">
        <v>320</v>
      </c>
      <c r="E738" s="89">
        <v>7.74</v>
      </c>
      <c r="F738" s="74">
        <f t="shared" si="133"/>
        <v>2240</v>
      </c>
      <c r="G738" s="74">
        <f t="shared" si="134"/>
        <v>17337.600000000002</v>
      </c>
    </row>
    <row r="739" spans="1:7" x14ac:dyDescent="0.25">
      <c r="A739" s="86"/>
      <c r="B739" s="91" t="s">
        <v>12</v>
      </c>
      <c r="C739" s="70">
        <f>SUM(C735:C738)</f>
        <v>129</v>
      </c>
      <c r="E739" s="91" t="s">
        <v>13</v>
      </c>
      <c r="F739" s="70">
        <f>SUM(F735:F738)</f>
        <v>21308</v>
      </c>
      <c r="G739" s="93">
        <f>SUM(G735:G738)</f>
        <v>153504.84</v>
      </c>
    </row>
    <row r="740" spans="1:7" x14ac:dyDescent="0.25">
      <c r="A740" s="86"/>
      <c r="E740" s="128" t="s">
        <v>14</v>
      </c>
      <c r="F740" s="128"/>
      <c r="G740" s="94">
        <f>G739/F739</f>
        <v>7.2040942369063261</v>
      </c>
    </row>
    <row r="741" spans="1:7" x14ac:dyDescent="0.25">
      <c r="A741" s="86"/>
      <c r="E741" s="95"/>
      <c r="F741" s="95"/>
      <c r="G741" s="96"/>
    </row>
    <row r="742" spans="1:7" x14ac:dyDescent="0.25">
      <c r="A742" s="129" t="s">
        <v>268</v>
      </c>
      <c r="B742" s="129"/>
      <c r="C742" s="129"/>
      <c r="D742" s="129"/>
      <c r="E742" s="129"/>
      <c r="F742" s="129"/>
      <c r="G742" s="129"/>
    </row>
    <row r="743" spans="1:7" x14ac:dyDescent="0.25">
      <c r="A743" s="130" t="s">
        <v>0</v>
      </c>
      <c r="B743" s="133" t="s">
        <v>1</v>
      </c>
      <c r="C743" s="130" t="s">
        <v>1177</v>
      </c>
      <c r="D743" s="130" t="s">
        <v>1178</v>
      </c>
      <c r="E743" s="130" t="s">
        <v>1179</v>
      </c>
      <c r="F743" s="136" t="s">
        <v>5</v>
      </c>
      <c r="G743" s="136" t="s">
        <v>6</v>
      </c>
    </row>
    <row r="744" spans="1:7" x14ac:dyDescent="0.25">
      <c r="A744" s="131"/>
      <c r="B744" s="134"/>
      <c r="C744" s="131"/>
      <c r="D744" s="131"/>
      <c r="E744" s="131"/>
      <c r="F744" s="137"/>
      <c r="G744" s="137"/>
    </row>
    <row r="745" spans="1:7" x14ac:dyDescent="0.25">
      <c r="A745" s="132"/>
      <c r="B745" s="135"/>
      <c r="C745" s="132"/>
      <c r="D745" s="132"/>
      <c r="E745" s="132"/>
      <c r="F745" s="138"/>
      <c r="G745" s="138"/>
    </row>
    <row r="746" spans="1:7" x14ac:dyDescent="0.25">
      <c r="A746" s="86">
        <v>1</v>
      </c>
      <c r="B746" s="87" t="s">
        <v>20</v>
      </c>
      <c r="C746" s="86">
        <v>11</v>
      </c>
      <c r="D746" s="86">
        <v>208</v>
      </c>
      <c r="E746" s="86">
        <v>7.46</v>
      </c>
      <c r="F746" s="70">
        <f>C746*D746</f>
        <v>2288</v>
      </c>
      <c r="G746" s="70">
        <f t="shared" ref="G746:G751" si="135">C746*D746*E746</f>
        <v>17068.48</v>
      </c>
    </row>
    <row r="747" spans="1:7" x14ac:dyDescent="0.25">
      <c r="A747" s="86">
        <v>2</v>
      </c>
      <c r="B747" s="87" t="s">
        <v>24</v>
      </c>
      <c r="C747" s="86">
        <v>9</v>
      </c>
      <c r="D747" s="86">
        <v>128</v>
      </c>
      <c r="E747" s="86">
        <v>6.82</v>
      </c>
      <c r="F747" s="70">
        <f>C747*D747</f>
        <v>1152</v>
      </c>
      <c r="G747" s="70">
        <f t="shared" si="135"/>
        <v>7856.64</v>
      </c>
    </row>
    <row r="748" spans="1:7" x14ac:dyDescent="0.25">
      <c r="A748" s="86">
        <v>3</v>
      </c>
      <c r="B748" s="87" t="s">
        <v>7</v>
      </c>
      <c r="C748" s="86">
        <v>118</v>
      </c>
      <c r="D748" s="86">
        <v>170</v>
      </c>
      <c r="E748" s="86">
        <v>7.15</v>
      </c>
      <c r="F748" s="70">
        <f t="shared" ref="F748:F751" si="136">C748*D748</f>
        <v>20060</v>
      </c>
      <c r="G748" s="70">
        <f t="shared" si="135"/>
        <v>143429</v>
      </c>
    </row>
    <row r="749" spans="1:7" x14ac:dyDescent="0.25">
      <c r="A749" s="86">
        <v>4</v>
      </c>
      <c r="B749" s="87" t="s">
        <v>25</v>
      </c>
      <c r="C749" s="86">
        <v>10</v>
      </c>
      <c r="D749" s="86">
        <v>184</v>
      </c>
      <c r="E749" s="86">
        <v>7.6</v>
      </c>
      <c r="F749" s="70">
        <f>C749*D749</f>
        <v>1840</v>
      </c>
      <c r="G749" s="70">
        <f t="shared" si="135"/>
        <v>13984</v>
      </c>
    </row>
    <row r="750" spans="1:7" x14ac:dyDescent="0.25">
      <c r="A750" s="86">
        <v>5</v>
      </c>
      <c r="B750" s="87" t="s">
        <v>10</v>
      </c>
      <c r="C750" s="86">
        <v>6</v>
      </c>
      <c r="D750" s="86">
        <v>237</v>
      </c>
      <c r="E750" s="86">
        <v>7.5</v>
      </c>
      <c r="F750" s="70">
        <f>C750*D750</f>
        <v>1422</v>
      </c>
      <c r="G750" s="70">
        <f t="shared" si="135"/>
        <v>10665</v>
      </c>
    </row>
    <row r="751" spans="1:7" x14ac:dyDescent="0.25">
      <c r="A751" s="89">
        <v>6</v>
      </c>
      <c r="B751" s="90" t="s">
        <v>11</v>
      </c>
      <c r="C751" s="89">
        <v>6</v>
      </c>
      <c r="D751" s="89">
        <v>287</v>
      </c>
      <c r="E751" s="89">
        <v>7.47</v>
      </c>
      <c r="F751" s="74">
        <f t="shared" si="136"/>
        <v>1722</v>
      </c>
      <c r="G751" s="74">
        <f t="shared" si="135"/>
        <v>12863.34</v>
      </c>
    </row>
    <row r="752" spans="1:7" x14ac:dyDescent="0.25">
      <c r="A752" s="86"/>
      <c r="B752" s="91" t="s">
        <v>12</v>
      </c>
      <c r="C752" s="70">
        <f>SUM(C746:C751)</f>
        <v>160</v>
      </c>
      <c r="E752" s="91" t="s">
        <v>13</v>
      </c>
      <c r="F752" s="70">
        <f>SUM(F746:F751)</f>
        <v>28484</v>
      </c>
      <c r="G752" s="93">
        <f>SUM(G746:G751)</f>
        <v>205866.46</v>
      </c>
    </row>
    <row r="753" spans="1:7" x14ac:dyDescent="0.25">
      <c r="A753" s="86"/>
      <c r="E753" s="128" t="s">
        <v>14</v>
      </c>
      <c r="F753" s="128"/>
      <c r="G753" s="94">
        <f>G752/F752</f>
        <v>7.2274420727425923</v>
      </c>
    </row>
    <row r="755" spans="1:7" x14ac:dyDescent="0.25">
      <c r="A755" s="140"/>
      <c r="B755" s="140"/>
      <c r="C755" s="140"/>
      <c r="D755" s="140"/>
      <c r="E755" s="140"/>
      <c r="F755" s="140"/>
      <c r="G755" s="140"/>
    </row>
    <row r="756" spans="1:7" x14ac:dyDescent="0.25">
      <c r="A756" s="140"/>
      <c r="B756" s="140"/>
      <c r="C756" s="140"/>
      <c r="D756" s="140"/>
      <c r="E756" s="140"/>
      <c r="F756" s="140"/>
      <c r="G756" s="140"/>
    </row>
    <row r="757" spans="1:7" x14ac:dyDescent="0.25">
      <c r="A757" s="140"/>
      <c r="B757" s="140"/>
      <c r="C757" s="140"/>
      <c r="D757" s="140"/>
      <c r="E757" s="140"/>
      <c r="F757" s="140"/>
      <c r="G757" s="140"/>
    </row>
    <row r="758" spans="1:7" x14ac:dyDescent="0.25">
      <c r="A758" s="140"/>
      <c r="B758" s="140"/>
      <c r="C758" s="140"/>
      <c r="D758" s="140"/>
      <c r="E758" s="140"/>
      <c r="F758" s="140"/>
      <c r="G758" s="140"/>
    </row>
    <row r="772" spans="5:6" x14ac:dyDescent="0.25">
      <c r="E772" s="140"/>
      <c r="F772" s="140"/>
    </row>
  </sheetData>
  <sortState xmlns:xlrd2="http://schemas.microsoft.com/office/spreadsheetml/2017/richdata2" ref="K6:L56">
    <sortCondition descending="1" ref="L6:L56"/>
  </sortState>
  <mergeCells count="467">
    <mergeCell ref="G633:G635"/>
    <mergeCell ref="E640:F640"/>
    <mergeCell ref="B611:B613"/>
    <mergeCell ref="C611:C613"/>
    <mergeCell ref="D611:D613"/>
    <mergeCell ref="E611:E613"/>
    <mergeCell ref="F611:F613"/>
    <mergeCell ref="G611:G613"/>
    <mergeCell ref="E618:F618"/>
    <mergeCell ref="A620:G620"/>
    <mergeCell ref="A621:A623"/>
    <mergeCell ref="B621:B623"/>
    <mergeCell ref="C621:C623"/>
    <mergeCell ref="D621:D623"/>
    <mergeCell ref="E621:E623"/>
    <mergeCell ref="F621:F623"/>
    <mergeCell ref="A633:A635"/>
    <mergeCell ref="B633:B635"/>
    <mergeCell ref="C633:C635"/>
    <mergeCell ref="D633:D635"/>
    <mergeCell ref="E633:E635"/>
    <mergeCell ref="G621:G623"/>
    <mergeCell ref="E630:F630"/>
    <mergeCell ref="E643:E645"/>
    <mergeCell ref="F643:F645"/>
    <mergeCell ref="G643:G645"/>
    <mergeCell ref="A662:G662"/>
    <mergeCell ref="A663:A665"/>
    <mergeCell ref="B663:B665"/>
    <mergeCell ref="C663:C665"/>
    <mergeCell ref="D663:D665"/>
    <mergeCell ref="E663:E665"/>
    <mergeCell ref="F663:F665"/>
    <mergeCell ref="G663:G665"/>
    <mergeCell ref="B654:B656"/>
    <mergeCell ref="C654:C656"/>
    <mergeCell ref="D654:D656"/>
    <mergeCell ref="E654:E656"/>
    <mergeCell ref="F654:F656"/>
    <mergeCell ref="G654:G656"/>
    <mergeCell ref="E651:F651"/>
    <mergeCell ref="A653:G653"/>
    <mergeCell ref="A654:A656"/>
    <mergeCell ref="E660:F660"/>
    <mergeCell ref="B643:B645"/>
    <mergeCell ref="C643:C645"/>
    <mergeCell ref="D643:D645"/>
    <mergeCell ref="E565:F565"/>
    <mergeCell ref="A596:G596"/>
    <mergeCell ref="A597:A599"/>
    <mergeCell ref="B597:B599"/>
    <mergeCell ref="C597:C599"/>
    <mergeCell ref="D597:D599"/>
    <mergeCell ref="E597:E599"/>
    <mergeCell ref="F597:F599"/>
    <mergeCell ref="G597:G599"/>
    <mergeCell ref="A581:G581"/>
    <mergeCell ref="E568:E570"/>
    <mergeCell ref="F568:F570"/>
    <mergeCell ref="G568:G570"/>
    <mergeCell ref="E579:F579"/>
    <mergeCell ref="A559:A561"/>
    <mergeCell ref="B559:B561"/>
    <mergeCell ref="C559:C561"/>
    <mergeCell ref="D559:D561"/>
    <mergeCell ref="E559:E561"/>
    <mergeCell ref="F559:F561"/>
    <mergeCell ref="G559:G561"/>
    <mergeCell ref="A544:A546"/>
    <mergeCell ref="B544:B546"/>
    <mergeCell ref="C544:C546"/>
    <mergeCell ref="D544:D546"/>
    <mergeCell ref="A558:G558"/>
    <mergeCell ref="B377:B379"/>
    <mergeCell ref="C377:C379"/>
    <mergeCell ref="E463:F463"/>
    <mergeCell ref="A466:A468"/>
    <mergeCell ref="G466:G468"/>
    <mergeCell ref="E486:F486"/>
    <mergeCell ref="A518:G518"/>
    <mergeCell ref="A376:G376"/>
    <mergeCell ref="E361:F361"/>
    <mergeCell ref="A363:G363"/>
    <mergeCell ref="A364:A366"/>
    <mergeCell ref="B364:B366"/>
    <mergeCell ref="D377:D379"/>
    <mergeCell ref="E377:E379"/>
    <mergeCell ref="F377:F379"/>
    <mergeCell ref="G377:G379"/>
    <mergeCell ref="E374:F374"/>
    <mergeCell ref="A377:A379"/>
    <mergeCell ref="E386:F386"/>
    <mergeCell ref="E427:F427"/>
    <mergeCell ref="A401:G401"/>
    <mergeCell ref="A402:A404"/>
    <mergeCell ref="B402:B404"/>
    <mergeCell ref="C402:C404"/>
    <mergeCell ref="E519:E521"/>
    <mergeCell ref="A527:G527"/>
    <mergeCell ref="A528:A530"/>
    <mergeCell ref="B528:B530"/>
    <mergeCell ref="C528:C530"/>
    <mergeCell ref="D528:D530"/>
    <mergeCell ref="E528:E530"/>
    <mergeCell ref="F528:F530"/>
    <mergeCell ref="G528:G530"/>
    <mergeCell ref="G519:G521"/>
    <mergeCell ref="E525:F525"/>
    <mergeCell ref="C330:C332"/>
    <mergeCell ref="D330:D332"/>
    <mergeCell ref="E330:E332"/>
    <mergeCell ref="G354:G356"/>
    <mergeCell ref="E351:F351"/>
    <mergeCell ref="A353:G353"/>
    <mergeCell ref="A354:A356"/>
    <mergeCell ref="B354:B356"/>
    <mergeCell ref="C354:C356"/>
    <mergeCell ref="E339:F339"/>
    <mergeCell ref="B330:B332"/>
    <mergeCell ref="C342:C344"/>
    <mergeCell ref="D342:D344"/>
    <mergeCell ref="E342:E344"/>
    <mergeCell ref="F342:F344"/>
    <mergeCell ref="G342:G344"/>
    <mergeCell ref="A341:G341"/>
    <mergeCell ref="A342:A344"/>
    <mergeCell ref="F330:F332"/>
    <mergeCell ref="B342:B344"/>
    <mergeCell ref="G330:G332"/>
    <mergeCell ref="A215:G215"/>
    <mergeCell ref="F166:F168"/>
    <mergeCell ref="G166:G168"/>
    <mergeCell ref="E178:F178"/>
    <mergeCell ref="A201:G201"/>
    <mergeCell ref="A202:A204"/>
    <mergeCell ref="B202:B204"/>
    <mergeCell ref="C202:C204"/>
    <mergeCell ref="D202:D204"/>
    <mergeCell ref="E202:E204"/>
    <mergeCell ref="F202:F204"/>
    <mergeCell ref="G202:G204"/>
    <mergeCell ref="A180:G180"/>
    <mergeCell ref="A181:A183"/>
    <mergeCell ref="B181:B183"/>
    <mergeCell ref="C181:C183"/>
    <mergeCell ref="D181:D183"/>
    <mergeCell ref="E181:E183"/>
    <mergeCell ref="F181:F183"/>
    <mergeCell ref="G181:G183"/>
    <mergeCell ref="B166:B168"/>
    <mergeCell ref="C166:C168"/>
    <mergeCell ref="D166:D168"/>
    <mergeCell ref="E166:E168"/>
    <mergeCell ref="A296:A298"/>
    <mergeCell ref="B296:B298"/>
    <mergeCell ref="D216:D218"/>
    <mergeCell ref="E216:E218"/>
    <mergeCell ref="F216:F218"/>
    <mergeCell ref="G216:G218"/>
    <mergeCell ref="E233:F233"/>
    <mergeCell ref="A235:G235"/>
    <mergeCell ref="A236:A238"/>
    <mergeCell ref="B236:B238"/>
    <mergeCell ref="C236:C238"/>
    <mergeCell ref="D236:D238"/>
    <mergeCell ref="E236:E238"/>
    <mergeCell ref="G236:G238"/>
    <mergeCell ref="E256:F256"/>
    <mergeCell ref="A271:G271"/>
    <mergeCell ref="A258:G258"/>
    <mergeCell ref="A259:A261"/>
    <mergeCell ref="F236:F238"/>
    <mergeCell ref="C296:C298"/>
    <mergeCell ref="D296:D298"/>
    <mergeCell ref="E296:E298"/>
    <mergeCell ref="F296:F298"/>
    <mergeCell ref="G296:G298"/>
    <mergeCell ref="A35:G35"/>
    <mergeCell ref="A36:A38"/>
    <mergeCell ref="B36:B38"/>
    <mergeCell ref="C36:C38"/>
    <mergeCell ref="C77:C79"/>
    <mergeCell ref="A3:G3"/>
    <mergeCell ref="A4:A6"/>
    <mergeCell ref="B4:B6"/>
    <mergeCell ref="C4:C6"/>
    <mergeCell ref="D4:D6"/>
    <mergeCell ref="E4:E6"/>
    <mergeCell ref="F4:F6"/>
    <mergeCell ref="G4:G6"/>
    <mergeCell ref="E16:F16"/>
    <mergeCell ref="A18:G18"/>
    <mergeCell ref="A19:A21"/>
    <mergeCell ref="B19:B21"/>
    <mergeCell ref="C19:C21"/>
    <mergeCell ref="D19:D21"/>
    <mergeCell ref="E19:E21"/>
    <mergeCell ref="F19:F21"/>
    <mergeCell ref="G19:G21"/>
    <mergeCell ref="E33:F33"/>
    <mergeCell ref="D36:D38"/>
    <mergeCell ref="C92:C94"/>
    <mergeCell ref="D92:D94"/>
    <mergeCell ref="E92:E94"/>
    <mergeCell ref="F92:F94"/>
    <mergeCell ref="G92:G94"/>
    <mergeCell ref="G59:G61"/>
    <mergeCell ref="E74:F74"/>
    <mergeCell ref="F77:F79"/>
    <mergeCell ref="G77:G79"/>
    <mergeCell ref="E89:F89"/>
    <mergeCell ref="A91:G91"/>
    <mergeCell ref="A92:A94"/>
    <mergeCell ref="E119:E121"/>
    <mergeCell ref="F119:F121"/>
    <mergeCell ref="A154:G154"/>
    <mergeCell ref="A155:A157"/>
    <mergeCell ref="B155:B157"/>
    <mergeCell ref="C155:C157"/>
    <mergeCell ref="D155:D157"/>
    <mergeCell ref="E36:E38"/>
    <mergeCell ref="F36:F38"/>
    <mergeCell ref="G36:G38"/>
    <mergeCell ref="A76:G76"/>
    <mergeCell ref="A77:A79"/>
    <mergeCell ref="B77:B79"/>
    <mergeCell ref="A58:G58"/>
    <mergeCell ref="A59:A61"/>
    <mergeCell ref="B59:B61"/>
    <mergeCell ref="C59:C61"/>
    <mergeCell ref="D77:D79"/>
    <mergeCell ref="E77:E79"/>
    <mergeCell ref="E56:F56"/>
    <mergeCell ref="D59:D61"/>
    <mergeCell ref="E59:E61"/>
    <mergeCell ref="F59:F61"/>
    <mergeCell ref="B92:B94"/>
    <mergeCell ref="E152:F152"/>
    <mergeCell ref="E135:F135"/>
    <mergeCell ref="A137:G137"/>
    <mergeCell ref="A138:A140"/>
    <mergeCell ref="B138:B140"/>
    <mergeCell ref="C138:C140"/>
    <mergeCell ref="D138:D140"/>
    <mergeCell ref="E138:E140"/>
    <mergeCell ref="F138:F140"/>
    <mergeCell ref="E199:F199"/>
    <mergeCell ref="E213:F213"/>
    <mergeCell ref="A295:G295"/>
    <mergeCell ref="E155:E157"/>
    <mergeCell ref="F155:F157"/>
    <mergeCell ref="G155:G157"/>
    <mergeCell ref="G138:G140"/>
    <mergeCell ref="E103:F103"/>
    <mergeCell ref="A105:G105"/>
    <mergeCell ref="A106:A108"/>
    <mergeCell ref="B106:B108"/>
    <mergeCell ref="C106:C108"/>
    <mergeCell ref="D106:D108"/>
    <mergeCell ref="E106:E108"/>
    <mergeCell ref="F106:F108"/>
    <mergeCell ref="G106:G108"/>
    <mergeCell ref="E163:F163"/>
    <mergeCell ref="E116:F116"/>
    <mergeCell ref="A118:G118"/>
    <mergeCell ref="A119:A121"/>
    <mergeCell ref="B119:B121"/>
    <mergeCell ref="C119:C121"/>
    <mergeCell ref="D119:D121"/>
    <mergeCell ref="G119:G121"/>
    <mergeCell ref="E319:E321"/>
    <mergeCell ref="F319:F321"/>
    <mergeCell ref="G319:G321"/>
    <mergeCell ref="A165:G165"/>
    <mergeCell ref="A166:A168"/>
    <mergeCell ref="B259:B261"/>
    <mergeCell ref="C259:C261"/>
    <mergeCell ref="D259:D261"/>
    <mergeCell ref="E259:E261"/>
    <mergeCell ref="F259:F261"/>
    <mergeCell ref="G259:G261"/>
    <mergeCell ref="G308:G310"/>
    <mergeCell ref="A272:A274"/>
    <mergeCell ref="B272:B274"/>
    <mergeCell ref="C272:C274"/>
    <mergeCell ref="D272:D274"/>
    <mergeCell ref="E272:E274"/>
    <mergeCell ref="F272:F274"/>
    <mergeCell ref="G272:G274"/>
    <mergeCell ref="E305:F305"/>
    <mergeCell ref="E293:F293"/>
    <mergeCell ref="A216:A218"/>
    <mergeCell ref="B216:B218"/>
    <mergeCell ref="C216:C218"/>
    <mergeCell ref="A307:G307"/>
    <mergeCell ref="A308:A310"/>
    <mergeCell ref="B308:B310"/>
    <mergeCell ref="C308:C310"/>
    <mergeCell ref="D308:D310"/>
    <mergeCell ref="E308:E310"/>
    <mergeCell ref="F308:F310"/>
    <mergeCell ref="E327:F327"/>
    <mergeCell ref="C364:C366"/>
    <mergeCell ref="D364:D366"/>
    <mergeCell ref="E364:E366"/>
    <mergeCell ref="F364:F366"/>
    <mergeCell ref="G364:G366"/>
    <mergeCell ref="D354:D356"/>
    <mergeCell ref="E354:E356"/>
    <mergeCell ref="F354:F356"/>
    <mergeCell ref="A329:G329"/>
    <mergeCell ref="A330:A332"/>
    <mergeCell ref="E316:F316"/>
    <mergeCell ref="A318:G318"/>
    <mergeCell ref="A319:A321"/>
    <mergeCell ref="B319:B321"/>
    <mergeCell ref="C319:C321"/>
    <mergeCell ref="D319:D321"/>
    <mergeCell ref="A388:G388"/>
    <mergeCell ref="A389:A391"/>
    <mergeCell ref="B389:B391"/>
    <mergeCell ref="C389:C391"/>
    <mergeCell ref="E411:F411"/>
    <mergeCell ref="A413:G413"/>
    <mergeCell ref="A414:A416"/>
    <mergeCell ref="B414:B416"/>
    <mergeCell ref="C414:C416"/>
    <mergeCell ref="D414:D416"/>
    <mergeCell ref="E414:E416"/>
    <mergeCell ref="F414:F416"/>
    <mergeCell ref="G414:G416"/>
    <mergeCell ref="D402:D404"/>
    <mergeCell ref="E402:E404"/>
    <mergeCell ref="F402:F404"/>
    <mergeCell ref="G402:G404"/>
    <mergeCell ref="D389:D391"/>
    <mergeCell ref="E389:E391"/>
    <mergeCell ref="F389:F391"/>
    <mergeCell ref="G389:G391"/>
    <mergeCell ref="E399:F399"/>
    <mergeCell ref="A465:G465"/>
    <mergeCell ref="B466:B468"/>
    <mergeCell ref="C466:C468"/>
    <mergeCell ref="A429:G429"/>
    <mergeCell ref="A430:A432"/>
    <mergeCell ref="B430:B432"/>
    <mergeCell ref="C430:C432"/>
    <mergeCell ref="D430:D432"/>
    <mergeCell ref="E430:E432"/>
    <mergeCell ref="F430:F432"/>
    <mergeCell ref="G430:G432"/>
    <mergeCell ref="E448:F448"/>
    <mergeCell ref="A450:G450"/>
    <mergeCell ref="A451:A453"/>
    <mergeCell ref="B451:B453"/>
    <mergeCell ref="C451:C453"/>
    <mergeCell ref="D451:D453"/>
    <mergeCell ref="E451:E453"/>
    <mergeCell ref="F451:F453"/>
    <mergeCell ref="G451:G453"/>
    <mergeCell ref="D466:D468"/>
    <mergeCell ref="E466:E468"/>
    <mergeCell ref="F466:F468"/>
    <mergeCell ref="A610:G610"/>
    <mergeCell ref="A611:A613"/>
    <mergeCell ref="A567:G567"/>
    <mergeCell ref="A582:A584"/>
    <mergeCell ref="B582:B584"/>
    <mergeCell ref="C582:C584"/>
    <mergeCell ref="D582:D584"/>
    <mergeCell ref="E582:E584"/>
    <mergeCell ref="F582:F584"/>
    <mergeCell ref="G582:G584"/>
    <mergeCell ref="E594:F594"/>
    <mergeCell ref="A568:A570"/>
    <mergeCell ref="B568:B570"/>
    <mergeCell ref="C568:C570"/>
    <mergeCell ref="D568:D570"/>
    <mergeCell ref="E608:F608"/>
    <mergeCell ref="A543:G543"/>
    <mergeCell ref="E541:F541"/>
    <mergeCell ref="A519:A521"/>
    <mergeCell ref="B519:B521"/>
    <mergeCell ref="E680:F680"/>
    <mergeCell ref="A506:G506"/>
    <mergeCell ref="A507:A509"/>
    <mergeCell ref="B507:B509"/>
    <mergeCell ref="C507:C509"/>
    <mergeCell ref="D507:D509"/>
    <mergeCell ref="E507:E509"/>
    <mergeCell ref="F507:F509"/>
    <mergeCell ref="G507:G509"/>
    <mergeCell ref="E544:E546"/>
    <mergeCell ref="F544:F546"/>
    <mergeCell ref="G544:G546"/>
    <mergeCell ref="E556:F556"/>
    <mergeCell ref="F519:F521"/>
    <mergeCell ref="C519:C521"/>
    <mergeCell ref="D519:D521"/>
    <mergeCell ref="A632:G632"/>
    <mergeCell ref="A642:G642"/>
    <mergeCell ref="A643:A645"/>
    <mergeCell ref="F633:F635"/>
    <mergeCell ref="A488:G488"/>
    <mergeCell ref="A489:A491"/>
    <mergeCell ref="B489:B491"/>
    <mergeCell ref="C489:C491"/>
    <mergeCell ref="D489:D491"/>
    <mergeCell ref="E489:E491"/>
    <mergeCell ref="F489:F491"/>
    <mergeCell ref="G489:G491"/>
    <mergeCell ref="E504:F504"/>
    <mergeCell ref="E772:F772"/>
    <mergeCell ref="E516:F516"/>
    <mergeCell ref="A755:G755"/>
    <mergeCell ref="A756:A758"/>
    <mergeCell ref="B756:B758"/>
    <mergeCell ref="C756:C758"/>
    <mergeCell ref="D756:D758"/>
    <mergeCell ref="E756:E758"/>
    <mergeCell ref="F756:F758"/>
    <mergeCell ref="G756:G758"/>
    <mergeCell ref="A682:G682"/>
    <mergeCell ref="A683:A685"/>
    <mergeCell ref="B683:B685"/>
    <mergeCell ref="C683:C685"/>
    <mergeCell ref="D683:D685"/>
    <mergeCell ref="E683:E685"/>
    <mergeCell ref="F683:F685"/>
    <mergeCell ref="G683:G685"/>
    <mergeCell ref="E705:F705"/>
    <mergeCell ref="A707:G707"/>
    <mergeCell ref="A708:A710"/>
    <mergeCell ref="B708:B710"/>
    <mergeCell ref="C708:C710"/>
    <mergeCell ref="D708:D710"/>
    <mergeCell ref="E708:E710"/>
    <mergeCell ref="F708:F710"/>
    <mergeCell ref="G708:G710"/>
    <mergeCell ref="E717:F717"/>
    <mergeCell ref="A719:G719"/>
    <mergeCell ref="A720:A722"/>
    <mergeCell ref="B720:B722"/>
    <mergeCell ref="C720:C722"/>
    <mergeCell ref="D720:D722"/>
    <mergeCell ref="E720:E722"/>
    <mergeCell ref="F720:F722"/>
    <mergeCell ref="G720:G722"/>
    <mergeCell ref="E740:F740"/>
    <mergeCell ref="E729:F729"/>
    <mergeCell ref="A731:G731"/>
    <mergeCell ref="A732:A734"/>
    <mergeCell ref="E753:F753"/>
    <mergeCell ref="A742:G742"/>
    <mergeCell ref="A743:A745"/>
    <mergeCell ref="B743:B745"/>
    <mergeCell ref="C743:C745"/>
    <mergeCell ref="D743:D745"/>
    <mergeCell ref="E743:E745"/>
    <mergeCell ref="F743:F745"/>
    <mergeCell ref="G743:G745"/>
    <mergeCell ref="B732:B734"/>
    <mergeCell ref="C732:C734"/>
    <mergeCell ref="D732:D734"/>
    <mergeCell ref="E732:E734"/>
    <mergeCell ref="F732:F734"/>
    <mergeCell ref="G732:G734"/>
  </mergeCells>
  <pageMargins left="0.7" right="0.7" top="0.78740157499999996" bottom="0.78740157499999996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68CDF1-1212-4FEF-BB3B-FE8A35CA758E}">
  <sheetPr codeName="Tabelle2">
    <pageSetUpPr fitToPage="1"/>
  </sheetPr>
  <dimension ref="A1:E412"/>
  <sheetViews>
    <sheetView zoomScaleNormal="100" workbookViewId="0">
      <selection sqref="A1:A3"/>
    </sheetView>
  </sheetViews>
  <sheetFormatPr baseColWidth="10" defaultColWidth="11.42578125" defaultRowHeight="15" x14ac:dyDescent="0.25"/>
  <cols>
    <col min="1" max="1" width="29" bestFit="1" customWidth="1"/>
    <col min="2" max="2" width="23.85546875" style="1" bestFit="1" customWidth="1"/>
    <col min="3" max="3" width="19.7109375" style="1" bestFit="1" customWidth="1"/>
    <col min="4" max="4" width="28.7109375" bestFit="1" customWidth="1"/>
    <col min="5" max="5" width="29" bestFit="1" customWidth="1"/>
    <col min="6" max="6" width="20.42578125" customWidth="1"/>
  </cols>
  <sheetData>
    <row r="1" spans="1:5" x14ac:dyDescent="0.25">
      <c r="A1" s="153" t="s">
        <v>1</v>
      </c>
      <c r="B1" s="153" t="s">
        <v>58</v>
      </c>
      <c r="C1" s="153" t="s">
        <v>59</v>
      </c>
      <c r="D1" s="155" t="s">
        <v>60</v>
      </c>
      <c r="E1" s="155" t="s">
        <v>61</v>
      </c>
    </row>
    <row r="2" spans="1:5" x14ac:dyDescent="0.25">
      <c r="A2" s="153"/>
      <c r="B2" s="153"/>
      <c r="C2" s="153"/>
      <c r="D2" s="155"/>
      <c r="E2" s="155"/>
    </row>
    <row r="3" spans="1:5" x14ac:dyDescent="0.25">
      <c r="A3" s="154"/>
      <c r="B3" s="154"/>
      <c r="C3" s="154"/>
      <c r="D3" s="156"/>
      <c r="E3" s="156"/>
    </row>
    <row r="4" spans="1:5" x14ac:dyDescent="0.25">
      <c r="A4" s="67" t="s">
        <v>446</v>
      </c>
      <c r="B4" s="12" t="s">
        <v>447</v>
      </c>
      <c r="C4" s="12" t="s">
        <v>1171</v>
      </c>
      <c r="D4" s="22" t="s">
        <v>449</v>
      </c>
      <c r="E4" s="22" t="s">
        <v>450</v>
      </c>
    </row>
    <row r="5" spans="1:5" ht="14.45" customHeight="1" x14ac:dyDescent="0.25">
      <c r="A5" s="67" t="s">
        <v>30</v>
      </c>
      <c r="B5" s="12" t="s">
        <v>29</v>
      </c>
      <c r="C5" s="12" t="s">
        <v>1060</v>
      </c>
      <c r="D5" s="23" t="s">
        <v>62</v>
      </c>
      <c r="E5" s="35" t="s">
        <v>63</v>
      </c>
    </row>
    <row r="6" spans="1:5" ht="14.45" customHeight="1" x14ac:dyDescent="0.25">
      <c r="A6" s="12" t="s">
        <v>30</v>
      </c>
      <c r="B6" s="12" t="s">
        <v>245</v>
      </c>
      <c r="C6" s="12" t="s">
        <v>1061</v>
      </c>
      <c r="D6" s="23" t="s">
        <v>269</v>
      </c>
      <c r="E6" s="23" t="s">
        <v>270</v>
      </c>
    </row>
    <row r="7" spans="1:5" ht="14.45" customHeight="1" x14ac:dyDescent="0.25">
      <c r="A7" s="12" t="s">
        <v>30</v>
      </c>
      <c r="B7" s="12" t="s">
        <v>447</v>
      </c>
      <c r="C7" s="12" t="s">
        <v>1061</v>
      </c>
      <c r="D7" s="23" t="s">
        <v>451</v>
      </c>
      <c r="E7" s="23" t="s">
        <v>452</v>
      </c>
    </row>
    <row r="8" spans="1:5" ht="14.45" customHeight="1" x14ac:dyDescent="0.25">
      <c r="A8" s="12" t="s">
        <v>30</v>
      </c>
      <c r="B8" s="12" t="s">
        <v>257</v>
      </c>
      <c r="C8" s="12" t="s">
        <v>1062</v>
      </c>
      <c r="D8" s="23" t="s">
        <v>520</v>
      </c>
      <c r="E8" s="23" t="s">
        <v>521</v>
      </c>
    </row>
    <row r="9" spans="1:5" ht="14.45" customHeight="1" x14ac:dyDescent="0.25">
      <c r="A9" s="12" t="s">
        <v>30</v>
      </c>
      <c r="B9" s="12" t="s">
        <v>259</v>
      </c>
      <c r="C9" s="12" t="s">
        <v>1061</v>
      </c>
      <c r="D9" s="23" t="s">
        <v>551</v>
      </c>
      <c r="E9" s="23" t="s">
        <v>552</v>
      </c>
    </row>
    <row r="10" spans="1:5" ht="14.45" customHeight="1" x14ac:dyDescent="0.25">
      <c r="A10" s="67" t="s">
        <v>31</v>
      </c>
      <c r="B10" s="12" t="s">
        <v>29</v>
      </c>
      <c r="C10" s="12" t="s">
        <v>1063</v>
      </c>
      <c r="D10" s="23" t="s">
        <v>64</v>
      </c>
      <c r="E10" s="23" t="s">
        <v>65</v>
      </c>
    </row>
    <row r="11" spans="1:5" ht="14.45" customHeight="1" x14ac:dyDescent="0.25">
      <c r="A11" s="67" t="s">
        <v>16</v>
      </c>
      <c r="B11" s="12" t="s">
        <v>245</v>
      </c>
      <c r="C11" s="12" t="s">
        <v>1064</v>
      </c>
      <c r="D11" s="23" t="s">
        <v>271</v>
      </c>
      <c r="E11" s="23" t="s">
        <v>272</v>
      </c>
    </row>
    <row r="12" spans="1:5" ht="14.45" customHeight="1" x14ac:dyDescent="0.25">
      <c r="A12" s="12" t="s">
        <v>16</v>
      </c>
      <c r="B12" s="12" t="s">
        <v>15</v>
      </c>
      <c r="C12" s="12" t="s">
        <v>1065</v>
      </c>
      <c r="D12" s="10" t="s">
        <v>66</v>
      </c>
      <c r="E12" s="23" t="s">
        <v>67</v>
      </c>
    </row>
    <row r="13" spans="1:5" ht="14.45" customHeight="1" x14ac:dyDescent="0.25">
      <c r="A13" s="12" t="s">
        <v>16</v>
      </c>
      <c r="B13" s="12" t="s">
        <v>29</v>
      </c>
      <c r="C13" s="12" t="s">
        <v>1066</v>
      </c>
      <c r="D13" s="23" t="s">
        <v>68</v>
      </c>
      <c r="E13" s="23" t="s">
        <v>69</v>
      </c>
    </row>
    <row r="14" spans="1:5" ht="14.45" customHeight="1" x14ac:dyDescent="0.25">
      <c r="A14" s="12" t="s">
        <v>16</v>
      </c>
      <c r="B14" s="12" t="s">
        <v>35</v>
      </c>
      <c r="C14" s="12" t="s">
        <v>1067</v>
      </c>
      <c r="D14" s="23" t="s">
        <v>70</v>
      </c>
      <c r="E14" s="23" t="s">
        <v>71</v>
      </c>
    </row>
    <row r="15" spans="1:5" ht="14.45" customHeight="1" x14ac:dyDescent="0.25">
      <c r="A15" s="12" t="s">
        <v>16</v>
      </c>
      <c r="B15" s="12" t="s">
        <v>249</v>
      </c>
      <c r="C15" s="79" t="s">
        <v>357</v>
      </c>
      <c r="D15" s="23" t="s">
        <v>364</v>
      </c>
      <c r="E15" s="23" t="s">
        <v>365</v>
      </c>
    </row>
    <row r="16" spans="1:5" ht="14.45" customHeight="1" x14ac:dyDescent="0.25">
      <c r="A16" s="12" t="s">
        <v>16</v>
      </c>
      <c r="B16" s="12" t="s">
        <v>802</v>
      </c>
      <c r="C16" s="79" t="s">
        <v>357</v>
      </c>
      <c r="D16" s="23" t="s">
        <v>815</v>
      </c>
      <c r="E16" s="23" t="s">
        <v>816</v>
      </c>
    </row>
    <row r="17" spans="1:5" ht="14.45" customHeight="1" x14ac:dyDescent="0.25">
      <c r="A17" s="12" t="s">
        <v>16</v>
      </c>
      <c r="B17" s="12" t="s">
        <v>38</v>
      </c>
      <c r="C17" s="12" t="s">
        <v>1068</v>
      </c>
      <c r="D17" s="36" t="s">
        <v>72</v>
      </c>
      <c r="E17" s="23" t="s">
        <v>73</v>
      </c>
    </row>
    <row r="18" spans="1:5" ht="14.45" customHeight="1" x14ac:dyDescent="0.25">
      <c r="A18" s="12" t="s">
        <v>16</v>
      </c>
      <c r="B18" s="12" t="s">
        <v>250</v>
      </c>
      <c r="C18" s="12" t="s">
        <v>1069</v>
      </c>
      <c r="D18" s="24" t="s">
        <v>384</v>
      </c>
      <c r="E18" s="23" t="s">
        <v>385</v>
      </c>
    </row>
    <row r="19" spans="1:5" ht="14.45" customHeight="1" x14ac:dyDescent="0.25">
      <c r="A19" s="12" t="s">
        <v>16</v>
      </c>
      <c r="B19" s="12" t="s">
        <v>251</v>
      </c>
      <c r="C19" s="12" t="s">
        <v>1070</v>
      </c>
      <c r="D19" s="24" t="s">
        <v>412</v>
      </c>
      <c r="E19" s="23" t="s">
        <v>413</v>
      </c>
    </row>
    <row r="20" spans="1:5" ht="14.45" customHeight="1" x14ac:dyDescent="0.25">
      <c r="A20" s="12" t="s">
        <v>16</v>
      </c>
      <c r="B20" s="12" t="s">
        <v>447</v>
      </c>
      <c r="C20" s="12" t="s">
        <v>1071</v>
      </c>
      <c r="D20" s="24" t="s">
        <v>453</v>
      </c>
      <c r="E20" s="23" t="s">
        <v>454</v>
      </c>
    </row>
    <row r="21" spans="1:5" ht="14.45" customHeight="1" x14ac:dyDescent="0.25">
      <c r="A21" s="12" t="s">
        <v>16</v>
      </c>
      <c r="B21" s="12" t="s">
        <v>483</v>
      </c>
      <c r="C21" s="12" t="s">
        <v>1066</v>
      </c>
      <c r="D21" s="24" t="s">
        <v>484</v>
      </c>
      <c r="E21" s="23" t="s">
        <v>485</v>
      </c>
    </row>
    <row r="22" spans="1:5" ht="14.45" customHeight="1" x14ac:dyDescent="0.25">
      <c r="A22" s="12" t="s">
        <v>16</v>
      </c>
      <c r="B22" s="12" t="s">
        <v>48</v>
      </c>
      <c r="C22" s="12" t="s">
        <v>1072</v>
      </c>
      <c r="D22" s="23" t="s">
        <v>74</v>
      </c>
      <c r="E22" s="23" t="s">
        <v>75</v>
      </c>
    </row>
    <row r="23" spans="1:5" ht="14.45" customHeight="1" x14ac:dyDescent="0.25">
      <c r="A23" s="12" t="s">
        <v>16</v>
      </c>
      <c r="B23" s="12" t="s">
        <v>579</v>
      </c>
      <c r="C23" s="80" t="s">
        <v>1072</v>
      </c>
      <c r="D23" s="23" t="s">
        <v>580</v>
      </c>
      <c r="E23" s="23" t="s">
        <v>581</v>
      </c>
    </row>
    <row r="24" spans="1:5" ht="14.45" customHeight="1" x14ac:dyDescent="0.25">
      <c r="A24" s="12" t="s">
        <v>16</v>
      </c>
      <c r="B24" s="12" t="s">
        <v>52</v>
      </c>
      <c r="C24" s="12" t="s">
        <v>1073</v>
      </c>
      <c r="D24" s="23" t="s">
        <v>76</v>
      </c>
      <c r="E24" s="23" t="s">
        <v>798</v>
      </c>
    </row>
    <row r="25" spans="1:5" ht="14.45" customHeight="1" x14ac:dyDescent="0.25">
      <c r="A25" s="12" t="s">
        <v>16</v>
      </c>
      <c r="B25" s="12" t="s">
        <v>807</v>
      </c>
      <c r="C25" s="121" t="s">
        <v>1072</v>
      </c>
      <c r="D25" s="23" t="s">
        <v>890</v>
      </c>
      <c r="E25" s="23" t="s">
        <v>891</v>
      </c>
    </row>
    <row r="26" spans="1:5" ht="14.45" customHeight="1" x14ac:dyDescent="0.25">
      <c r="A26" s="12" t="s">
        <v>16</v>
      </c>
      <c r="B26" s="12" t="s">
        <v>616</v>
      </c>
      <c r="C26" s="12" t="s">
        <v>1074</v>
      </c>
      <c r="D26" s="23" t="s">
        <v>617</v>
      </c>
      <c r="E26" s="23" t="s">
        <v>618</v>
      </c>
    </row>
    <row r="27" spans="1:5" ht="14.45" customHeight="1" x14ac:dyDescent="0.25">
      <c r="A27" s="12" t="s">
        <v>16</v>
      </c>
      <c r="B27" s="12" t="s">
        <v>262</v>
      </c>
      <c r="C27" s="37" t="s">
        <v>1074</v>
      </c>
      <c r="D27" s="23" t="s">
        <v>630</v>
      </c>
      <c r="E27" s="23" t="s">
        <v>631</v>
      </c>
    </row>
    <row r="28" spans="1:5" ht="14.45" customHeight="1" x14ac:dyDescent="0.25">
      <c r="A28" s="12" t="s">
        <v>16</v>
      </c>
      <c r="B28" s="12" t="s">
        <v>813</v>
      </c>
      <c r="C28" s="121" t="s">
        <v>1072</v>
      </c>
      <c r="D28" s="23" t="s">
        <v>923</v>
      </c>
      <c r="E28" s="23" t="s">
        <v>924</v>
      </c>
    </row>
    <row r="29" spans="1:5" ht="14.45" customHeight="1" x14ac:dyDescent="0.25">
      <c r="A29" s="12" t="s">
        <v>16</v>
      </c>
      <c r="B29" s="12" t="s">
        <v>265</v>
      </c>
      <c r="C29" s="37" t="s">
        <v>1075</v>
      </c>
      <c r="D29" s="23" t="s">
        <v>651</v>
      </c>
      <c r="E29" s="23" t="s">
        <v>652</v>
      </c>
    </row>
    <row r="30" spans="1:5" ht="14.45" customHeight="1" x14ac:dyDescent="0.25">
      <c r="A30" s="12" t="s">
        <v>16</v>
      </c>
      <c r="B30" s="12" t="s">
        <v>266</v>
      </c>
      <c r="C30" s="121" t="s">
        <v>1072</v>
      </c>
      <c r="D30" s="23" t="s">
        <v>710</v>
      </c>
      <c r="E30" s="23" t="s">
        <v>711</v>
      </c>
    </row>
    <row r="31" spans="1:5" ht="14.45" customHeight="1" x14ac:dyDescent="0.25">
      <c r="A31" s="12" t="s">
        <v>16</v>
      </c>
      <c r="B31" s="12" t="s">
        <v>938</v>
      </c>
      <c r="C31" s="12" t="s">
        <v>1076</v>
      </c>
      <c r="D31" s="23" t="s">
        <v>939</v>
      </c>
      <c r="E31" s="23" t="s">
        <v>940</v>
      </c>
    </row>
    <row r="32" spans="1:5" ht="14.45" customHeight="1" x14ac:dyDescent="0.25">
      <c r="A32" s="67" t="s">
        <v>410</v>
      </c>
      <c r="B32" s="12" t="s">
        <v>251</v>
      </c>
      <c r="C32" s="12" t="s">
        <v>1077</v>
      </c>
      <c r="D32" s="23" t="s">
        <v>414</v>
      </c>
      <c r="E32" s="23" t="s">
        <v>415</v>
      </c>
    </row>
    <row r="33" spans="1:5" ht="14.45" customHeight="1" x14ac:dyDescent="0.25">
      <c r="A33" s="67" t="s">
        <v>17</v>
      </c>
      <c r="B33" s="12" t="s">
        <v>37</v>
      </c>
      <c r="C33" s="12" t="s">
        <v>1078</v>
      </c>
      <c r="D33" s="23" t="s">
        <v>83</v>
      </c>
      <c r="E33" s="23" t="s">
        <v>84</v>
      </c>
    </row>
    <row r="34" spans="1:5" ht="14.45" customHeight="1" x14ac:dyDescent="0.25">
      <c r="A34" s="12" t="s">
        <v>17</v>
      </c>
      <c r="B34" s="12" t="s">
        <v>245</v>
      </c>
      <c r="C34" s="12" t="s">
        <v>1079</v>
      </c>
      <c r="D34" s="23" t="s">
        <v>273</v>
      </c>
      <c r="E34" s="23" t="s">
        <v>274</v>
      </c>
    </row>
    <row r="35" spans="1:5" ht="14.45" customHeight="1" x14ac:dyDescent="0.25">
      <c r="A35" s="12" t="s">
        <v>17</v>
      </c>
      <c r="B35" s="12" t="s">
        <v>15</v>
      </c>
      <c r="C35" s="12" t="s">
        <v>1078</v>
      </c>
      <c r="D35" s="23" t="s">
        <v>77</v>
      </c>
      <c r="E35" s="23" t="s">
        <v>78</v>
      </c>
    </row>
    <row r="36" spans="1:5" ht="14.45" customHeight="1" x14ac:dyDescent="0.25">
      <c r="A36" s="12" t="s">
        <v>17</v>
      </c>
      <c r="B36" s="12" t="s">
        <v>29</v>
      </c>
      <c r="C36" s="40" t="s">
        <v>1080</v>
      </c>
      <c r="D36" s="23" t="s">
        <v>79</v>
      </c>
      <c r="E36" s="23" t="s">
        <v>80</v>
      </c>
    </row>
    <row r="37" spans="1:5" ht="14.45" customHeight="1" x14ac:dyDescent="0.25">
      <c r="A37" s="19" t="s">
        <v>17</v>
      </c>
      <c r="B37" s="12" t="s">
        <v>35</v>
      </c>
      <c r="C37" s="12" t="s">
        <v>1078</v>
      </c>
      <c r="D37" s="23" t="s">
        <v>81</v>
      </c>
      <c r="E37" s="23" t="s">
        <v>82</v>
      </c>
    </row>
    <row r="38" spans="1:5" ht="14.45" customHeight="1" x14ac:dyDescent="0.25">
      <c r="A38" s="19" t="s">
        <v>17</v>
      </c>
      <c r="B38" s="12" t="s">
        <v>246</v>
      </c>
      <c r="C38" s="12" t="s">
        <v>1081</v>
      </c>
      <c r="D38" s="23" t="s">
        <v>291</v>
      </c>
      <c r="E38" s="23" t="s">
        <v>292</v>
      </c>
    </row>
    <row r="39" spans="1:5" ht="14.45" customHeight="1" x14ac:dyDescent="0.25">
      <c r="A39" s="12" t="s">
        <v>17</v>
      </c>
      <c r="B39" s="12" t="s">
        <v>249</v>
      </c>
      <c r="C39" s="79" t="s">
        <v>358</v>
      </c>
      <c r="D39" s="23" t="s">
        <v>366</v>
      </c>
      <c r="E39" s="23" t="s">
        <v>367</v>
      </c>
    </row>
    <row r="40" spans="1:5" ht="14.45" customHeight="1" x14ac:dyDescent="0.25">
      <c r="A40" s="12" t="s">
        <v>17</v>
      </c>
      <c r="B40" s="12" t="s">
        <v>802</v>
      </c>
      <c r="C40" s="37" t="s">
        <v>817</v>
      </c>
      <c r="D40" s="23" t="s">
        <v>818</v>
      </c>
      <c r="E40" s="23" t="s">
        <v>819</v>
      </c>
    </row>
    <row r="41" spans="1:5" ht="14.45" customHeight="1" x14ac:dyDescent="0.25">
      <c r="A41" s="12" t="s">
        <v>17</v>
      </c>
      <c r="B41" s="12" t="s">
        <v>38</v>
      </c>
      <c r="C41" s="12" t="s">
        <v>1081</v>
      </c>
      <c r="D41" s="35" t="s">
        <v>85</v>
      </c>
      <c r="E41" s="23" t="s">
        <v>86</v>
      </c>
    </row>
    <row r="42" spans="1:5" ht="14.45" customHeight="1" x14ac:dyDescent="0.25">
      <c r="A42" s="12" t="s">
        <v>17</v>
      </c>
      <c r="B42" s="12" t="s">
        <v>250</v>
      </c>
      <c r="C42" s="12" t="s">
        <v>1078</v>
      </c>
      <c r="D42" s="23" t="s">
        <v>386</v>
      </c>
      <c r="E42" s="23" t="s">
        <v>387</v>
      </c>
    </row>
    <row r="43" spans="1:5" ht="14.45" customHeight="1" x14ac:dyDescent="0.25">
      <c r="A43" s="12" t="s">
        <v>17</v>
      </c>
      <c r="B43" s="12" t="s">
        <v>251</v>
      </c>
      <c r="C43" s="12" t="s">
        <v>1081</v>
      </c>
      <c r="D43" s="23" t="s">
        <v>416</v>
      </c>
      <c r="E43" s="23" t="s">
        <v>417</v>
      </c>
    </row>
    <row r="44" spans="1:5" ht="14.45" customHeight="1" x14ac:dyDescent="0.25">
      <c r="A44" s="12" t="s">
        <v>17</v>
      </c>
      <c r="B44" s="12" t="s">
        <v>447</v>
      </c>
      <c r="C44" s="12" t="s">
        <v>1082</v>
      </c>
      <c r="D44" s="23" t="s">
        <v>456</v>
      </c>
      <c r="E44" s="23" t="s">
        <v>455</v>
      </c>
    </row>
    <row r="45" spans="1:5" ht="14.45" customHeight="1" x14ac:dyDescent="0.25">
      <c r="A45" s="12" t="s">
        <v>17</v>
      </c>
      <c r="B45" s="12" t="s">
        <v>44</v>
      </c>
      <c r="C45" s="12" t="s">
        <v>1078</v>
      </c>
      <c r="D45" s="23" t="s">
        <v>87</v>
      </c>
      <c r="E45" s="23" t="s">
        <v>88</v>
      </c>
    </row>
    <row r="46" spans="1:5" ht="14.45" customHeight="1" x14ac:dyDescent="0.25">
      <c r="A46" s="12" t="s">
        <v>17</v>
      </c>
      <c r="B46" s="12" t="s">
        <v>483</v>
      </c>
      <c r="C46" s="12" t="s">
        <v>1078</v>
      </c>
      <c r="D46" s="23" t="s">
        <v>486</v>
      </c>
      <c r="E46" s="23" t="s">
        <v>487</v>
      </c>
    </row>
    <row r="47" spans="1:5" ht="14.45" customHeight="1" x14ac:dyDescent="0.25">
      <c r="A47" s="12" t="s">
        <v>17</v>
      </c>
      <c r="B47" s="12" t="s">
        <v>48</v>
      </c>
      <c r="C47" s="12" t="s">
        <v>1079</v>
      </c>
      <c r="D47" s="23" t="s">
        <v>89</v>
      </c>
      <c r="E47" s="23" t="s">
        <v>90</v>
      </c>
    </row>
    <row r="48" spans="1:5" ht="14.45" customHeight="1" x14ac:dyDescent="0.25">
      <c r="A48" s="12" t="s">
        <v>17</v>
      </c>
      <c r="B48" s="12" t="s">
        <v>509</v>
      </c>
      <c r="C48" s="12" t="s">
        <v>1081</v>
      </c>
      <c r="D48" s="23" t="s">
        <v>510</v>
      </c>
      <c r="E48" s="23" t="s">
        <v>511</v>
      </c>
    </row>
    <row r="49" spans="1:5" ht="14.45" customHeight="1" x14ac:dyDescent="0.25">
      <c r="A49" s="12" t="s">
        <v>17</v>
      </c>
      <c r="B49" s="12" t="s">
        <v>257</v>
      </c>
      <c r="C49" s="12" t="s">
        <v>1081</v>
      </c>
      <c r="D49" s="23" t="s">
        <v>522</v>
      </c>
      <c r="E49" s="23" t="s">
        <v>523</v>
      </c>
    </row>
    <row r="50" spans="1:5" ht="14.45" customHeight="1" x14ac:dyDescent="0.25">
      <c r="A50" s="12" t="s">
        <v>17</v>
      </c>
      <c r="B50" s="12" t="s">
        <v>579</v>
      </c>
      <c r="C50" s="122" t="s">
        <v>1083</v>
      </c>
      <c r="D50" s="23" t="s">
        <v>582</v>
      </c>
      <c r="E50" s="23" t="s">
        <v>583</v>
      </c>
    </row>
    <row r="51" spans="1:5" ht="14.45" customHeight="1" x14ac:dyDescent="0.25">
      <c r="A51" s="12" t="s">
        <v>17</v>
      </c>
      <c r="B51" s="12" t="s">
        <v>52</v>
      </c>
      <c r="C51" s="12" t="s">
        <v>817</v>
      </c>
      <c r="D51" s="23" t="s">
        <v>91</v>
      </c>
      <c r="E51" s="23" t="s">
        <v>797</v>
      </c>
    </row>
    <row r="52" spans="1:5" ht="14.45" customHeight="1" x14ac:dyDescent="0.25">
      <c r="A52" s="12" t="s">
        <v>17</v>
      </c>
      <c r="B52" s="12" t="s">
        <v>807</v>
      </c>
      <c r="C52" s="121" t="s">
        <v>1081</v>
      </c>
      <c r="D52" s="23" t="s">
        <v>892</v>
      </c>
      <c r="E52" s="23" t="s">
        <v>893</v>
      </c>
    </row>
    <row r="53" spans="1:5" ht="14.45" customHeight="1" x14ac:dyDescent="0.25">
      <c r="A53" s="12" t="s">
        <v>17</v>
      </c>
      <c r="B53" s="12" t="s">
        <v>598</v>
      </c>
      <c r="C53" s="12" t="s">
        <v>1078</v>
      </c>
      <c r="D53" s="23" t="s">
        <v>599</v>
      </c>
      <c r="E53" s="23" t="s">
        <v>600</v>
      </c>
    </row>
    <row r="54" spans="1:5" ht="14.45" customHeight="1" x14ac:dyDescent="0.25">
      <c r="A54" s="12" t="s">
        <v>17</v>
      </c>
      <c r="B54" s="12" t="s">
        <v>616</v>
      </c>
      <c r="C54" s="12" t="s">
        <v>1081</v>
      </c>
      <c r="D54" s="23" t="s">
        <v>619</v>
      </c>
      <c r="E54" s="23" t="s">
        <v>620</v>
      </c>
    </row>
    <row r="55" spans="1:5" ht="14.45" customHeight="1" x14ac:dyDescent="0.25">
      <c r="A55" s="12" t="s">
        <v>17</v>
      </c>
      <c r="B55" s="12" t="s">
        <v>262</v>
      </c>
      <c r="C55" s="12" t="s">
        <v>1078</v>
      </c>
      <c r="D55" s="23" t="s">
        <v>632</v>
      </c>
      <c r="E55" s="23" t="s">
        <v>633</v>
      </c>
    </row>
    <row r="56" spans="1:5" ht="14.45" customHeight="1" x14ac:dyDescent="0.25">
      <c r="A56" s="12" t="s">
        <v>17</v>
      </c>
      <c r="B56" s="12" t="s">
        <v>813</v>
      </c>
      <c r="C56" s="37" t="s">
        <v>1081</v>
      </c>
      <c r="D56" s="23" t="s">
        <v>925</v>
      </c>
      <c r="E56" s="23" t="s">
        <v>926</v>
      </c>
    </row>
    <row r="57" spans="1:5" ht="14.45" customHeight="1" x14ac:dyDescent="0.25">
      <c r="A57" s="12" t="s">
        <v>17</v>
      </c>
      <c r="B57" s="12" t="s">
        <v>814</v>
      </c>
      <c r="C57" s="121" t="s">
        <v>1078</v>
      </c>
      <c r="D57" s="23" t="s">
        <v>932</v>
      </c>
      <c r="E57" s="23" t="s">
        <v>933</v>
      </c>
    </row>
    <row r="58" spans="1:5" ht="14.45" customHeight="1" x14ac:dyDescent="0.25">
      <c r="A58" s="12" t="s">
        <v>17</v>
      </c>
      <c r="B58" s="12" t="s">
        <v>265</v>
      </c>
      <c r="C58" s="12" t="s">
        <v>1084</v>
      </c>
      <c r="D58" s="23" t="s">
        <v>653</v>
      </c>
      <c r="E58" s="23" t="s">
        <v>654</v>
      </c>
    </row>
    <row r="59" spans="1:5" ht="14.45" customHeight="1" x14ac:dyDescent="0.25">
      <c r="A59" s="12" t="s">
        <v>17</v>
      </c>
      <c r="B59" s="12" t="s">
        <v>685</v>
      </c>
      <c r="C59" s="12" t="s">
        <v>1081</v>
      </c>
      <c r="D59" s="23" t="s">
        <v>686</v>
      </c>
      <c r="E59" s="23" t="s">
        <v>687</v>
      </c>
    </row>
    <row r="60" spans="1:5" ht="14.45" customHeight="1" x14ac:dyDescent="0.25">
      <c r="A60" s="12" t="s">
        <v>17</v>
      </c>
      <c r="B60" s="12" t="s">
        <v>266</v>
      </c>
      <c r="C60" s="12" t="s">
        <v>1084</v>
      </c>
      <c r="D60" s="23" t="s">
        <v>712</v>
      </c>
      <c r="E60" s="23" t="s">
        <v>713</v>
      </c>
    </row>
    <row r="61" spans="1:5" ht="14.45" customHeight="1" x14ac:dyDescent="0.25">
      <c r="A61" s="12" t="s">
        <v>17</v>
      </c>
      <c r="B61" s="12" t="s">
        <v>938</v>
      </c>
      <c r="C61" s="121" t="s">
        <v>1078</v>
      </c>
      <c r="D61" s="23" t="s">
        <v>941</v>
      </c>
      <c r="E61" s="23" t="s">
        <v>942</v>
      </c>
    </row>
    <row r="62" spans="1:5" ht="14.45" customHeight="1" x14ac:dyDescent="0.25">
      <c r="A62" s="67" t="s">
        <v>18</v>
      </c>
      <c r="B62" s="12" t="s">
        <v>37</v>
      </c>
      <c r="C62" s="12" t="s">
        <v>1077</v>
      </c>
      <c r="D62" s="23" t="s">
        <v>95</v>
      </c>
      <c r="E62" s="23" t="s">
        <v>96</v>
      </c>
    </row>
    <row r="63" spans="1:5" ht="14.45" customHeight="1" x14ac:dyDescent="0.25">
      <c r="A63" s="12" t="s">
        <v>18</v>
      </c>
      <c r="B63" s="12" t="s">
        <v>15</v>
      </c>
      <c r="C63" s="12" t="s">
        <v>1085</v>
      </c>
      <c r="D63" s="23" t="s">
        <v>92</v>
      </c>
      <c r="E63" s="23" t="s">
        <v>93</v>
      </c>
    </row>
    <row r="64" spans="1:5" ht="14.45" customHeight="1" x14ac:dyDescent="0.25">
      <c r="A64" s="12" t="s">
        <v>18</v>
      </c>
      <c r="B64" s="12" t="s">
        <v>35</v>
      </c>
      <c r="C64" s="12" t="s">
        <v>1077</v>
      </c>
      <c r="D64" s="23" t="s">
        <v>81</v>
      </c>
      <c r="E64" s="23" t="s">
        <v>94</v>
      </c>
    </row>
    <row r="65" spans="1:5" ht="14.45" customHeight="1" x14ac:dyDescent="0.25">
      <c r="A65" s="12" t="s">
        <v>18</v>
      </c>
      <c r="B65" s="12" t="s">
        <v>246</v>
      </c>
      <c r="C65" s="12" t="s">
        <v>1086</v>
      </c>
      <c r="D65" s="23" t="s">
        <v>293</v>
      </c>
      <c r="E65" s="23" t="s">
        <v>294</v>
      </c>
    </row>
    <row r="66" spans="1:5" ht="14.45" customHeight="1" x14ac:dyDescent="0.25">
      <c r="A66" s="12" t="s">
        <v>18</v>
      </c>
      <c r="B66" s="12" t="s">
        <v>248</v>
      </c>
      <c r="C66" s="12" t="s">
        <v>327</v>
      </c>
      <c r="D66" s="23" t="s">
        <v>334</v>
      </c>
      <c r="E66" s="23" t="s">
        <v>335</v>
      </c>
    </row>
    <row r="67" spans="1:5" ht="14.45" customHeight="1" x14ac:dyDescent="0.25">
      <c r="A67" s="12" t="s">
        <v>18</v>
      </c>
      <c r="B67" s="12" t="s">
        <v>802</v>
      </c>
      <c r="C67" s="37" t="s">
        <v>820</v>
      </c>
      <c r="D67" s="23" t="s">
        <v>821</v>
      </c>
      <c r="E67" s="23" t="s">
        <v>822</v>
      </c>
    </row>
    <row r="68" spans="1:5" ht="14.45" customHeight="1" x14ac:dyDescent="0.25">
      <c r="A68" s="12" t="s">
        <v>18</v>
      </c>
      <c r="B68" s="12" t="s">
        <v>803</v>
      </c>
      <c r="C68" s="121" t="s">
        <v>820</v>
      </c>
      <c r="D68" s="23" t="s">
        <v>826</v>
      </c>
      <c r="E68" s="23" t="s">
        <v>827</v>
      </c>
    </row>
    <row r="69" spans="1:5" ht="14.45" customHeight="1" x14ac:dyDescent="0.25">
      <c r="A69" s="12" t="s">
        <v>18</v>
      </c>
      <c r="B69" s="12" t="s">
        <v>38</v>
      </c>
      <c r="C69" s="12" t="s">
        <v>1077</v>
      </c>
      <c r="D69" s="23" t="s">
        <v>85</v>
      </c>
      <c r="E69" s="23" t="s">
        <v>97</v>
      </c>
    </row>
    <row r="70" spans="1:5" ht="14.45" customHeight="1" x14ac:dyDescent="0.25">
      <c r="A70" s="12" t="s">
        <v>18</v>
      </c>
      <c r="B70" s="12" t="s">
        <v>250</v>
      </c>
      <c r="C70" s="12" t="s">
        <v>1077</v>
      </c>
      <c r="D70" s="23" t="s">
        <v>388</v>
      </c>
      <c r="E70" s="23" t="s">
        <v>389</v>
      </c>
    </row>
    <row r="71" spans="1:5" ht="14.45" customHeight="1" x14ac:dyDescent="0.25">
      <c r="A71" s="12" t="s">
        <v>18</v>
      </c>
      <c r="B71" s="12" t="s">
        <v>251</v>
      </c>
      <c r="C71" s="12" t="s">
        <v>1077</v>
      </c>
      <c r="D71" s="23" t="s">
        <v>418</v>
      </c>
      <c r="E71" s="23" t="s">
        <v>419</v>
      </c>
    </row>
    <row r="72" spans="1:5" ht="14.45" customHeight="1" x14ac:dyDescent="0.25">
      <c r="A72" s="12" t="s">
        <v>18</v>
      </c>
      <c r="B72" s="12" t="s">
        <v>483</v>
      </c>
      <c r="C72" s="12" t="s">
        <v>1077</v>
      </c>
      <c r="D72" s="23" t="s">
        <v>488</v>
      </c>
      <c r="E72" s="23" t="s">
        <v>487</v>
      </c>
    </row>
    <row r="73" spans="1:5" ht="14.45" customHeight="1" x14ac:dyDescent="0.25">
      <c r="A73" s="12" t="s">
        <v>18</v>
      </c>
      <c r="B73" s="12" t="s">
        <v>48</v>
      </c>
      <c r="C73" s="12" t="s">
        <v>1077</v>
      </c>
      <c r="D73" s="23" t="s">
        <v>98</v>
      </c>
      <c r="E73" s="23" t="s">
        <v>90</v>
      </c>
    </row>
    <row r="74" spans="1:5" ht="14.45" customHeight="1" x14ac:dyDescent="0.25">
      <c r="A74" s="12" t="s">
        <v>18</v>
      </c>
      <c r="B74" s="12" t="s">
        <v>509</v>
      </c>
      <c r="C74" s="12" t="s">
        <v>1077</v>
      </c>
      <c r="D74" s="23" t="s">
        <v>512</v>
      </c>
      <c r="E74" s="23" t="s">
        <v>513</v>
      </c>
    </row>
    <row r="75" spans="1:5" ht="14.45" customHeight="1" x14ac:dyDescent="0.25">
      <c r="A75" s="12" t="s">
        <v>18</v>
      </c>
      <c r="B75" s="12" t="s">
        <v>579</v>
      </c>
      <c r="C75" s="80" t="s">
        <v>1087</v>
      </c>
      <c r="D75" s="23" t="s">
        <v>584</v>
      </c>
      <c r="E75" s="23" t="s">
        <v>585</v>
      </c>
    </row>
    <row r="76" spans="1:5" ht="14.45" customHeight="1" x14ac:dyDescent="0.25">
      <c r="A76" s="12" t="s">
        <v>18</v>
      </c>
      <c r="B76" s="12" t="s">
        <v>52</v>
      </c>
      <c r="C76" s="12" t="s">
        <v>1088</v>
      </c>
      <c r="D76" s="23" t="s">
        <v>99</v>
      </c>
      <c r="E76" s="23" t="s">
        <v>796</v>
      </c>
    </row>
    <row r="77" spans="1:5" ht="14.45" customHeight="1" x14ac:dyDescent="0.25">
      <c r="A77" s="12" t="s">
        <v>18</v>
      </c>
      <c r="B77" s="12" t="s">
        <v>807</v>
      </c>
      <c r="C77" s="121" t="s">
        <v>1077</v>
      </c>
      <c r="D77" s="39" t="s">
        <v>894</v>
      </c>
      <c r="E77" s="123" t="s">
        <v>894</v>
      </c>
    </row>
    <row r="78" spans="1:5" ht="14.45" customHeight="1" x14ac:dyDescent="0.25">
      <c r="A78" s="12" t="s">
        <v>18</v>
      </c>
      <c r="B78" s="12" t="s">
        <v>616</v>
      </c>
      <c r="C78" s="12" t="s">
        <v>1089</v>
      </c>
      <c r="D78" s="23" t="s">
        <v>621</v>
      </c>
      <c r="E78" s="23" t="s">
        <v>622</v>
      </c>
    </row>
    <row r="79" spans="1:5" ht="14.45" customHeight="1" x14ac:dyDescent="0.25">
      <c r="A79" s="12" t="s">
        <v>18</v>
      </c>
      <c r="B79" s="12" t="s">
        <v>262</v>
      </c>
      <c r="C79" s="12" t="s">
        <v>1089</v>
      </c>
      <c r="D79" s="23" t="s">
        <v>634</v>
      </c>
      <c r="E79" s="23" t="s">
        <v>634</v>
      </c>
    </row>
    <row r="80" spans="1:5" ht="14.45" customHeight="1" x14ac:dyDescent="0.25">
      <c r="A80" s="12" t="s">
        <v>18</v>
      </c>
      <c r="B80" s="12" t="s">
        <v>813</v>
      </c>
      <c r="C80" s="121" t="s">
        <v>1089</v>
      </c>
      <c r="D80" s="23" t="s">
        <v>927</v>
      </c>
      <c r="E80" s="23" t="s">
        <v>928</v>
      </c>
    </row>
    <row r="81" spans="1:5" ht="14.45" customHeight="1" x14ac:dyDescent="0.25">
      <c r="A81" s="12" t="s">
        <v>18</v>
      </c>
      <c r="B81" s="12" t="s">
        <v>814</v>
      </c>
      <c r="C81" s="121" t="s">
        <v>1077</v>
      </c>
      <c r="D81" s="23" t="s">
        <v>934</v>
      </c>
      <c r="E81" s="23" t="s">
        <v>935</v>
      </c>
    </row>
    <row r="82" spans="1:5" ht="14.45" customHeight="1" x14ac:dyDescent="0.25">
      <c r="A82" s="12" t="s">
        <v>18</v>
      </c>
      <c r="B82" s="12" t="s">
        <v>938</v>
      </c>
      <c r="C82" s="121" t="s">
        <v>1089</v>
      </c>
      <c r="D82" s="23" t="s">
        <v>943</v>
      </c>
      <c r="E82" s="23" t="s">
        <v>944</v>
      </c>
    </row>
    <row r="83" spans="1:5" ht="14.45" customHeight="1" x14ac:dyDescent="0.25">
      <c r="A83" s="12" t="s">
        <v>18</v>
      </c>
      <c r="B83" s="12" t="s">
        <v>771</v>
      </c>
      <c r="C83" s="12" t="s">
        <v>1089</v>
      </c>
      <c r="D83" s="23" t="s">
        <v>773</v>
      </c>
      <c r="E83" s="23" t="s">
        <v>772</v>
      </c>
    </row>
    <row r="84" spans="1:5" ht="14.45" customHeight="1" x14ac:dyDescent="0.25">
      <c r="A84" s="67" t="s">
        <v>32</v>
      </c>
      <c r="B84" s="12" t="s">
        <v>29</v>
      </c>
      <c r="C84" s="12" t="s">
        <v>1090</v>
      </c>
      <c r="D84" s="23" t="s">
        <v>100</v>
      </c>
      <c r="E84" s="23" t="s">
        <v>101</v>
      </c>
    </row>
    <row r="85" spans="1:5" ht="14.45" customHeight="1" x14ac:dyDescent="0.25">
      <c r="A85" s="12" t="s">
        <v>32</v>
      </c>
      <c r="B85" s="12" t="s">
        <v>52</v>
      </c>
      <c r="C85" s="12" t="s">
        <v>102</v>
      </c>
      <c r="D85" s="23" t="s">
        <v>103</v>
      </c>
      <c r="E85" s="23" t="s">
        <v>801</v>
      </c>
    </row>
    <row r="86" spans="1:5" ht="14.45" customHeight="1" x14ac:dyDescent="0.25">
      <c r="A86" s="12" t="s">
        <v>19</v>
      </c>
      <c r="B86" s="12" t="s">
        <v>37</v>
      </c>
      <c r="C86" s="12" t="s">
        <v>1091</v>
      </c>
      <c r="D86" s="23" t="s">
        <v>108</v>
      </c>
      <c r="E86" s="23" t="s">
        <v>109</v>
      </c>
    </row>
    <row r="87" spans="1:5" ht="14.45" customHeight="1" x14ac:dyDescent="0.25">
      <c r="A87" s="67" t="s">
        <v>19</v>
      </c>
      <c r="B87" s="12" t="s">
        <v>245</v>
      </c>
      <c r="C87" s="12" t="s">
        <v>1092</v>
      </c>
      <c r="D87" s="23" t="s">
        <v>275</v>
      </c>
      <c r="E87" s="23" t="s">
        <v>276</v>
      </c>
    </row>
    <row r="88" spans="1:5" ht="14.45" customHeight="1" x14ac:dyDescent="0.25">
      <c r="A88" s="12" t="s">
        <v>19</v>
      </c>
      <c r="B88" s="12" t="s">
        <v>15</v>
      </c>
      <c r="C88" s="12" t="s">
        <v>1093</v>
      </c>
      <c r="D88" s="23" t="s">
        <v>104</v>
      </c>
      <c r="E88" s="23" t="s">
        <v>105</v>
      </c>
    </row>
    <row r="89" spans="1:5" ht="14.45" customHeight="1" x14ac:dyDescent="0.25">
      <c r="A89" s="12" t="s">
        <v>19</v>
      </c>
      <c r="B89" s="12" t="s">
        <v>29</v>
      </c>
      <c r="C89" s="12" t="s">
        <v>1094</v>
      </c>
      <c r="D89" s="23" t="s">
        <v>106</v>
      </c>
      <c r="E89" s="23" t="s">
        <v>101</v>
      </c>
    </row>
    <row r="90" spans="1:5" ht="14.45" customHeight="1" x14ac:dyDescent="0.25">
      <c r="A90" s="12" t="s">
        <v>19</v>
      </c>
      <c r="B90" s="12" t="s">
        <v>35</v>
      </c>
      <c r="C90" s="12" t="s">
        <v>1095</v>
      </c>
      <c r="D90" s="23" t="s">
        <v>81</v>
      </c>
      <c r="E90" s="23" t="s">
        <v>107</v>
      </c>
    </row>
    <row r="91" spans="1:5" ht="14.45" customHeight="1" x14ac:dyDescent="0.25">
      <c r="A91" s="12" t="s">
        <v>19</v>
      </c>
      <c r="B91" s="12" t="s">
        <v>248</v>
      </c>
      <c r="C91" s="79" t="s">
        <v>328</v>
      </c>
      <c r="D91" s="23" t="s">
        <v>336</v>
      </c>
      <c r="E91" s="23" t="s">
        <v>337</v>
      </c>
    </row>
    <row r="92" spans="1:5" ht="14.45" customHeight="1" x14ac:dyDescent="0.25">
      <c r="A92" s="12" t="s">
        <v>19</v>
      </c>
      <c r="B92" s="12" t="s">
        <v>249</v>
      </c>
      <c r="C92" s="79" t="s">
        <v>359</v>
      </c>
      <c r="D92" s="23" t="s">
        <v>368</v>
      </c>
      <c r="E92" s="23" t="s">
        <v>369</v>
      </c>
    </row>
    <row r="93" spans="1:5" ht="14.45" customHeight="1" x14ac:dyDescent="0.25">
      <c r="A93" s="12" t="s">
        <v>19</v>
      </c>
      <c r="B93" s="12" t="s">
        <v>38</v>
      </c>
      <c r="C93" s="12" t="s">
        <v>1096</v>
      </c>
      <c r="D93" s="23" t="s">
        <v>110</v>
      </c>
      <c r="E93" s="23" t="s">
        <v>111</v>
      </c>
    </row>
    <row r="94" spans="1:5" ht="14.45" customHeight="1" x14ac:dyDescent="0.25">
      <c r="A94" s="12" t="s">
        <v>19</v>
      </c>
      <c r="B94" s="12" t="s">
        <v>804</v>
      </c>
      <c r="C94" s="12" t="s">
        <v>987</v>
      </c>
      <c r="D94" s="23" t="s">
        <v>985</v>
      </c>
      <c r="E94" s="23" t="s">
        <v>986</v>
      </c>
    </row>
    <row r="95" spans="1:5" ht="14.45" customHeight="1" x14ac:dyDescent="0.25">
      <c r="A95" s="12" t="s">
        <v>19</v>
      </c>
      <c r="B95" s="12" t="s">
        <v>250</v>
      </c>
      <c r="C95" s="12" t="s">
        <v>1095</v>
      </c>
      <c r="D95" s="23" t="s">
        <v>390</v>
      </c>
      <c r="E95" s="23" t="s">
        <v>391</v>
      </c>
    </row>
    <row r="96" spans="1:5" ht="14.45" customHeight="1" x14ac:dyDescent="0.25">
      <c r="A96" s="12" t="s">
        <v>19</v>
      </c>
      <c r="B96" s="12" t="s">
        <v>251</v>
      </c>
      <c r="C96" s="12" t="s">
        <v>1096</v>
      </c>
      <c r="D96" s="23" t="s">
        <v>420</v>
      </c>
      <c r="E96" s="23" t="s">
        <v>421</v>
      </c>
    </row>
    <row r="97" spans="1:5" ht="14.45" customHeight="1" x14ac:dyDescent="0.25">
      <c r="A97" s="12" t="s">
        <v>19</v>
      </c>
      <c r="B97" s="12" t="s">
        <v>44</v>
      </c>
      <c r="C97" s="12" t="s">
        <v>1095</v>
      </c>
      <c r="D97" s="23" t="s">
        <v>112</v>
      </c>
      <c r="E97" s="23" t="s">
        <v>113</v>
      </c>
    </row>
    <row r="98" spans="1:5" ht="14.45" customHeight="1" x14ac:dyDescent="0.25">
      <c r="A98" s="12" t="s">
        <v>19</v>
      </c>
      <c r="B98" s="12" t="s">
        <v>447</v>
      </c>
      <c r="C98" s="12" t="s">
        <v>1095</v>
      </c>
      <c r="D98" s="23" t="s">
        <v>457</v>
      </c>
      <c r="E98" s="23" t="s">
        <v>458</v>
      </c>
    </row>
    <row r="99" spans="1:5" ht="14.45" customHeight="1" x14ac:dyDescent="0.25">
      <c r="A99" s="12" t="s">
        <v>19</v>
      </c>
      <c r="B99" s="12" t="s">
        <v>48</v>
      </c>
      <c r="C99" s="12" t="s">
        <v>1096</v>
      </c>
      <c r="D99" s="23" t="s">
        <v>114</v>
      </c>
      <c r="E99" s="23" t="s">
        <v>115</v>
      </c>
    </row>
    <row r="100" spans="1:5" ht="14.45" customHeight="1" x14ac:dyDescent="0.25">
      <c r="A100" s="12" t="s">
        <v>19</v>
      </c>
      <c r="B100" s="12" t="s">
        <v>257</v>
      </c>
      <c r="C100" s="12" t="s">
        <v>1096</v>
      </c>
      <c r="D100" s="23" t="s">
        <v>524</v>
      </c>
      <c r="E100" s="23" t="s">
        <v>525</v>
      </c>
    </row>
    <row r="101" spans="1:5" ht="14.45" customHeight="1" x14ac:dyDescent="0.25">
      <c r="A101" s="12" t="s">
        <v>19</v>
      </c>
      <c r="B101" s="12" t="s">
        <v>579</v>
      </c>
      <c r="C101" s="80" t="s">
        <v>1096</v>
      </c>
      <c r="D101" s="23" t="s">
        <v>586</v>
      </c>
      <c r="E101" s="23" t="s">
        <v>587</v>
      </c>
    </row>
    <row r="102" spans="1:5" ht="14.45" customHeight="1" x14ac:dyDescent="0.25">
      <c r="A102" s="12" t="s">
        <v>19</v>
      </c>
      <c r="B102" s="12" t="s">
        <v>52</v>
      </c>
      <c r="C102" s="12" t="s">
        <v>116</v>
      </c>
      <c r="D102" s="23" t="s">
        <v>117</v>
      </c>
      <c r="E102" s="23" t="s">
        <v>799</v>
      </c>
    </row>
    <row r="103" spans="1:5" ht="14.45" customHeight="1" x14ac:dyDescent="0.25">
      <c r="A103" s="12" t="s">
        <v>19</v>
      </c>
      <c r="B103" s="12" t="s">
        <v>598</v>
      </c>
      <c r="C103" s="12" t="s">
        <v>1095</v>
      </c>
      <c r="D103" s="23" t="s">
        <v>601</v>
      </c>
      <c r="E103" s="23" t="s">
        <v>602</v>
      </c>
    </row>
    <row r="104" spans="1:5" ht="14.45" customHeight="1" x14ac:dyDescent="0.25">
      <c r="A104" s="12" t="s">
        <v>19</v>
      </c>
      <c r="B104" s="12" t="s">
        <v>262</v>
      </c>
      <c r="C104" s="12" t="s">
        <v>1096</v>
      </c>
      <c r="D104" s="23" t="s">
        <v>635</v>
      </c>
      <c r="E104" s="23" t="s">
        <v>636</v>
      </c>
    </row>
    <row r="105" spans="1:5" ht="14.45" customHeight="1" x14ac:dyDescent="0.25">
      <c r="A105" s="12" t="s">
        <v>19</v>
      </c>
      <c r="B105" s="12" t="s">
        <v>813</v>
      </c>
      <c r="C105" s="121" t="s">
        <v>1096</v>
      </c>
      <c r="D105" s="39" t="s">
        <v>929</v>
      </c>
      <c r="E105" s="23" t="s">
        <v>930</v>
      </c>
    </row>
    <row r="106" spans="1:5" ht="14.45" customHeight="1" x14ac:dyDescent="0.25">
      <c r="A106" s="12" t="s">
        <v>19</v>
      </c>
      <c r="B106" s="12" t="s">
        <v>265</v>
      </c>
      <c r="C106" s="40" t="s">
        <v>1096</v>
      </c>
      <c r="D106" s="23" t="s">
        <v>655</v>
      </c>
      <c r="E106" s="23" t="s">
        <v>656</v>
      </c>
    </row>
    <row r="107" spans="1:5" ht="14.45" customHeight="1" x14ac:dyDescent="0.25">
      <c r="A107" s="12" t="s">
        <v>19</v>
      </c>
      <c r="B107" s="12" t="s">
        <v>267</v>
      </c>
      <c r="C107" s="40" t="s">
        <v>1096</v>
      </c>
      <c r="D107" s="23" t="s">
        <v>745</v>
      </c>
      <c r="E107" s="23" t="s">
        <v>746</v>
      </c>
    </row>
    <row r="108" spans="1:5" ht="14.45" customHeight="1" x14ac:dyDescent="0.25">
      <c r="A108" s="12" t="s">
        <v>19</v>
      </c>
      <c r="B108" s="12" t="s">
        <v>938</v>
      </c>
      <c r="C108" s="121" t="s">
        <v>1096</v>
      </c>
      <c r="D108" s="23" t="s">
        <v>945</v>
      </c>
      <c r="E108" s="23" t="s">
        <v>946</v>
      </c>
    </row>
    <row r="109" spans="1:5" ht="14.45" customHeight="1" x14ac:dyDescent="0.25">
      <c r="A109" s="12" t="s">
        <v>19</v>
      </c>
      <c r="B109" s="12" t="s">
        <v>771</v>
      </c>
      <c r="C109" s="12" t="s">
        <v>1095</v>
      </c>
      <c r="D109" s="23" t="s">
        <v>774</v>
      </c>
      <c r="E109" s="23" t="s">
        <v>772</v>
      </c>
    </row>
    <row r="110" spans="1:5" ht="14.45" customHeight="1" x14ac:dyDescent="0.25">
      <c r="A110" s="67" t="s">
        <v>20</v>
      </c>
      <c r="B110" s="12" t="s">
        <v>37</v>
      </c>
      <c r="C110" s="12" t="s">
        <v>1097</v>
      </c>
      <c r="D110" s="23" t="s">
        <v>122</v>
      </c>
      <c r="E110" s="23" t="s">
        <v>96</v>
      </c>
    </row>
    <row r="111" spans="1:5" ht="14.45" customHeight="1" x14ac:dyDescent="0.25">
      <c r="A111" s="12" t="s">
        <v>20</v>
      </c>
      <c r="B111" s="12" t="s">
        <v>15</v>
      </c>
      <c r="C111" s="12" t="s">
        <v>1097</v>
      </c>
      <c r="D111" s="23" t="s">
        <v>118</v>
      </c>
      <c r="E111" s="23" t="s">
        <v>119</v>
      </c>
    </row>
    <row r="112" spans="1:5" ht="14.45" customHeight="1" x14ac:dyDescent="0.25">
      <c r="A112" s="12" t="s">
        <v>20</v>
      </c>
      <c r="B112" s="12" t="s">
        <v>35</v>
      </c>
      <c r="C112" s="12" t="s">
        <v>1097</v>
      </c>
      <c r="D112" s="23" t="s">
        <v>120</v>
      </c>
      <c r="E112" s="23" t="s">
        <v>121</v>
      </c>
    </row>
    <row r="113" spans="1:5" ht="14.45" customHeight="1" x14ac:dyDescent="0.25">
      <c r="A113" s="12" t="s">
        <v>20</v>
      </c>
      <c r="B113" s="12" t="s">
        <v>246</v>
      </c>
      <c r="C113" s="12" t="s">
        <v>1098</v>
      </c>
      <c r="D113" s="23" t="s">
        <v>295</v>
      </c>
      <c r="E113" s="23" t="s">
        <v>296</v>
      </c>
    </row>
    <row r="114" spans="1:5" ht="14.45" customHeight="1" x14ac:dyDescent="0.25">
      <c r="A114" s="12" t="s">
        <v>20</v>
      </c>
      <c r="B114" s="12" t="s">
        <v>247</v>
      </c>
      <c r="C114" s="12" t="s">
        <v>307</v>
      </c>
      <c r="D114" s="23" t="s">
        <v>313</v>
      </c>
      <c r="E114" s="23" t="s">
        <v>314</v>
      </c>
    </row>
    <row r="115" spans="1:5" ht="14.45" customHeight="1" x14ac:dyDescent="0.25">
      <c r="A115" s="12" t="s">
        <v>20</v>
      </c>
      <c r="B115" s="12" t="s">
        <v>248</v>
      </c>
      <c r="C115" s="79" t="s">
        <v>329</v>
      </c>
      <c r="D115" s="23" t="s">
        <v>338</v>
      </c>
      <c r="E115" s="23" t="s">
        <v>339</v>
      </c>
    </row>
    <row r="116" spans="1:5" ht="14.45" customHeight="1" x14ac:dyDescent="0.25">
      <c r="A116" s="12" t="s">
        <v>20</v>
      </c>
      <c r="B116" s="12" t="s">
        <v>249</v>
      </c>
      <c r="C116" s="79" t="s">
        <v>307</v>
      </c>
      <c r="D116" s="23" t="s">
        <v>369</v>
      </c>
      <c r="E116" s="23" t="s">
        <v>370</v>
      </c>
    </row>
    <row r="117" spans="1:5" ht="14.45" customHeight="1" x14ac:dyDescent="0.25">
      <c r="A117" s="12" t="s">
        <v>20</v>
      </c>
      <c r="B117" s="12" t="s">
        <v>803</v>
      </c>
      <c r="C117" s="121" t="s">
        <v>829</v>
      </c>
      <c r="D117" s="23" t="s">
        <v>830</v>
      </c>
      <c r="E117" s="23" t="s">
        <v>831</v>
      </c>
    </row>
    <row r="118" spans="1:5" ht="14.45" customHeight="1" x14ac:dyDescent="0.25">
      <c r="A118" s="12" t="s">
        <v>20</v>
      </c>
      <c r="B118" s="12" t="s">
        <v>38</v>
      </c>
      <c r="C118" s="12" t="s">
        <v>1097</v>
      </c>
      <c r="D118" s="23" t="s">
        <v>123</v>
      </c>
      <c r="E118" s="23" t="s">
        <v>124</v>
      </c>
    </row>
    <row r="119" spans="1:5" ht="14.45" customHeight="1" x14ac:dyDescent="0.25">
      <c r="A119" s="12" t="s">
        <v>20</v>
      </c>
      <c r="B119" s="12" t="s">
        <v>804</v>
      </c>
      <c r="C119" s="121" t="s">
        <v>829</v>
      </c>
      <c r="D119" s="23" t="s">
        <v>850</v>
      </c>
      <c r="E119" s="23" t="s">
        <v>851</v>
      </c>
    </row>
    <row r="120" spans="1:5" ht="14.45" customHeight="1" x14ac:dyDescent="0.25">
      <c r="A120" s="12" t="s">
        <v>20</v>
      </c>
      <c r="B120" s="12" t="s">
        <v>251</v>
      </c>
      <c r="C120" s="12" t="s">
        <v>1098</v>
      </c>
      <c r="D120" s="23" t="s">
        <v>422</v>
      </c>
      <c r="E120" s="23" t="s">
        <v>423</v>
      </c>
    </row>
    <row r="121" spans="1:5" ht="14.45" customHeight="1" x14ac:dyDescent="0.25">
      <c r="A121" s="12" t="s">
        <v>20</v>
      </c>
      <c r="B121" s="12" t="s">
        <v>447</v>
      </c>
      <c r="C121" s="12" t="s">
        <v>1098</v>
      </c>
      <c r="D121" s="23" t="s">
        <v>459</v>
      </c>
      <c r="E121" s="23" t="s">
        <v>460</v>
      </c>
    </row>
    <row r="122" spans="1:5" ht="14.45" customHeight="1" x14ac:dyDescent="0.25">
      <c r="A122" s="12" t="s">
        <v>20</v>
      </c>
      <c r="B122" s="12" t="s">
        <v>483</v>
      </c>
      <c r="C122" s="12" t="s">
        <v>1097</v>
      </c>
      <c r="D122" s="23" t="s">
        <v>489</v>
      </c>
      <c r="E122" s="23" t="s">
        <v>1172</v>
      </c>
    </row>
    <row r="123" spans="1:5" ht="14.45" customHeight="1" x14ac:dyDescent="0.25">
      <c r="A123" s="12" t="s">
        <v>20</v>
      </c>
      <c r="B123" s="12" t="s">
        <v>509</v>
      </c>
      <c r="C123" s="1" t="s">
        <v>1097</v>
      </c>
      <c r="D123" s="23" t="s">
        <v>515</v>
      </c>
      <c r="E123" s="23" t="s">
        <v>514</v>
      </c>
    </row>
    <row r="124" spans="1:5" ht="14.45" customHeight="1" x14ac:dyDescent="0.25">
      <c r="A124" s="12" t="s">
        <v>20</v>
      </c>
      <c r="B124" s="12" t="s">
        <v>257</v>
      </c>
      <c r="C124" s="12" t="s">
        <v>1099</v>
      </c>
      <c r="D124" s="23" t="s">
        <v>526</v>
      </c>
      <c r="E124" s="23" t="s">
        <v>527</v>
      </c>
    </row>
    <row r="125" spans="1:5" ht="14.45" customHeight="1" x14ac:dyDescent="0.25">
      <c r="A125" s="12" t="s">
        <v>20</v>
      </c>
      <c r="B125" s="12" t="s">
        <v>259</v>
      </c>
      <c r="C125" s="12" t="s">
        <v>1100</v>
      </c>
      <c r="D125" s="23" t="s">
        <v>553</v>
      </c>
      <c r="E125" s="23" t="s">
        <v>554</v>
      </c>
    </row>
    <row r="126" spans="1:5" ht="14.45" customHeight="1" x14ac:dyDescent="0.25">
      <c r="A126" s="12" t="s">
        <v>20</v>
      </c>
      <c r="B126" s="12" t="s">
        <v>52</v>
      </c>
      <c r="C126" s="12" t="s">
        <v>125</v>
      </c>
      <c r="D126" s="23" t="s">
        <v>126</v>
      </c>
      <c r="E126" s="23" t="s">
        <v>800</v>
      </c>
    </row>
    <row r="127" spans="1:5" ht="14.45" customHeight="1" x14ac:dyDescent="0.25">
      <c r="A127" s="12" t="s">
        <v>20</v>
      </c>
      <c r="B127" s="12" t="s">
        <v>579</v>
      </c>
      <c r="C127" s="12" t="s">
        <v>125</v>
      </c>
      <c r="D127" s="23" t="s">
        <v>1001</v>
      </c>
      <c r="E127" s="23" t="s">
        <v>1002</v>
      </c>
    </row>
    <row r="128" spans="1:5" ht="14.45" customHeight="1" x14ac:dyDescent="0.25">
      <c r="A128" s="12" t="s">
        <v>20</v>
      </c>
      <c r="B128" s="12" t="s">
        <v>807</v>
      </c>
      <c r="C128" s="121" t="s">
        <v>1101</v>
      </c>
      <c r="D128" s="23" t="s">
        <v>895</v>
      </c>
      <c r="E128" s="23" t="s">
        <v>896</v>
      </c>
    </row>
    <row r="129" spans="1:5" ht="14.45" customHeight="1" x14ac:dyDescent="0.25">
      <c r="A129" s="12" t="s">
        <v>20</v>
      </c>
      <c r="B129" s="12" t="s">
        <v>598</v>
      </c>
      <c r="C129" s="12" t="s">
        <v>1097</v>
      </c>
      <c r="D129" s="23" t="s">
        <v>603</v>
      </c>
      <c r="E129" s="23" t="s">
        <v>604</v>
      </c>
    </row>
    <row r="130" spans="1:5" ht="14.45" customHeight="1" x14ac:dyDescent="0.25">
      <c r="A130" s="12" t="s">
        <v>20</v>
      </c>
      <c r="B130" s="12" t="s">
        <v>616</v>
      </c>
      <c r="C130" s="12" t="s">
        <v>1099</v>
      </c>
      <c r="D130" s="10" t="s">
        <v>625</v>
      </c>
      <c r="E130" s="10" t="s">
        <v>626</v>
      </c>
    </row>
    <row r="131" spans="1:5" ht="14.45" customHeight="1" x14ac:dyDescent="0.25">
      <c r="A131" s="12" t="s">
        <v>20</v>
      </c>
      <c r="B131" s="12" t="s">
        <v>262</v>
      </c>
      <c r="C131" s="40" t="s">
        <v>1099</v>
      </c>
      <c r="D131" s="10" t="s">
        <v>637</v>
      </c>
      <c r="E131" s="10" t="s">
        <v>638</v>
      </c>
    </row>
    <row r="132" spans="1:5" ht="14.45" customHeight="1" x14ac:dyDescent="0.25">
      <c r="A132" s="12" t="s">
        <v>20</v>
      </c>
      <c r="B132" s="12" t="s">
        <v>268</v>
      </c>
      <c r="C132" s="40" t="s">
        <v>1097</v>
      </c>
      <c r="D132" s="10" t="s">
        <v>756</v>
      </c>
      <c r="E132" s="10" t="s">
        <v>757</v>
      </c>
    </row>
    <row r="133" spans="1:5" ht="14.45" customHeight="1" x14ac:dyDescent="0.25">
      <c r="A133" s="12" t="s">
        <v>20</v>
      </c>
      <c r="B133" s="12" t="s">
        <v>813</v>
      </c>
      <c r="C133" s="121" t="s">
        <v>1099</v>
      </c>
      <c r="D133" s="10" t="s">
        <v>930</v>
      </c>
      <c r="E133" s="10" t="s">
        <v>931</v>
      </c>
    </row>
    <row r="134" spans="1:5" ht="14.45" customHeight="1" x14ac:dyDescent="0.25">
      <c r="A134" s="12" t="s">
        <v>20</v>
      </c>
      <c r="B134" s="12" t="s">
        <v>814</v>
      </c>
      <c r="C134" s="121" t="s">
        <v>1101</v>
      </c>
      <c r="D134" s="10" t="s">
        <v>936</v>
      </c>
      <c r="E134" s="10" t="s">
        <v>937</v>
      </c>
    </row>
    <row r="135" spans="1:5" ht="14.45" customHeight="1" x14ac:dyDescent="0.25">
      <c r="A135" s="12" t="s">
        <v>20</v>
      </c>
      <c r="B135" s="12" t="s">
        <v>265</v>
      </c>
      <c r="C135" s="40" t="s">
        <v>1099</v>
      </c>
      <c r="D135" s="10" t="s">
        <v>657</v>
      </c>
      <c r="E135" s="10" t="s">
        <v>658</v>
      </c>
    </row>
    <row r="136" spans="1:5" ht="14.45" customHeight="1" x14ac:dyDescent="0.25">
      <c r="A136" s="12" t="s">
        <v>20</v>
      </c>
      <c r="B136" s="12" t="s">
        <v>266</v>
      </c>
      <c r="C136" s="40" t="s">
        <v>1099</v>
      </c>
      <c r="D136" s="10" t="s">
        <v>1053</v>
      </c>
      <c r="E136" s="10" t="s">
        <v>1054</v>
      </c>
    </row>
    <row r="137" spans="1:5" ht="14.45" customHeight="1" x14ac:dyDescent="0.25">
      <c r="A137" s="12" t="s">
        <v>20</v>
      </c>
      <c r="B137" s="12" t="s">
        <v>267</v>
      </c>
      <c r="C137" s="40" t="s">
        <v>1102</v>
      </c>
      <c r="D137" s="10" t="s">
        <v>747</v>
      </c>
      <c r="E137" s="10" t="s">
        <v>748</v>
      </c>
    </row>
    <row r="138" spans="1:5" ht="14.45" customHeight="1" x14ac:dyDescent="0.25">
      <c r="A138" s="12" t="s">
        <v>20</v>
      </c>
      <c r="B138" s="12" t="s">
        <v>938</v>
      </c>
      <c r="C138" s="121" t="s">
        <v>1099</v>
      </c>
      <c r="D138" s="10" t="s">
        <v>947</v>
      </c>
      <c r="E138" s="10" t="s">
        <v>948</v>
      </c>
    </row>
    <row r="139" spans="1:5" ht="14.45" customHeight="1" x14ac:dyDescent="0.25">
      <c r="A139" s="67" t="s">
        <v>21</v>
      </c>
      <c r="B139" s="12" t="s">
        <v>15</v>
      </c>
      <c r="C139" s="12" t="s">
        <v>1103</v>
      </c>
      <c r="D139" s="23" t="s">
        <v>127</v>
      </c>
      <c r="E139" s="23" t="s">
        <v>128</v>
      </c>
    </row>
    <row r="140" spans="1:5" ht="14.45" customHeight="1" x14ac:dyDescent="0.25">
      <c r="A140" s="12" t="s">
        <v>21</v>
      </c>
      <c r="B140" s="12" t="s">
        <v>29</v>
      </c>
      <c r="C140" s="12" t="s">
        <v>1104</v>
      </c>
      <c r="D140" s="23" t="s">
        <v>129</v>
      </c>
      <c r="E140" s="23" t="s">
        <v>130</v>
      </c>
    </row>
    <row r="141" spans="1:5" ht="14.45" customHeight="1" x14ac:dyDescent="0.25">
      <c r="A141" s="12" t="s">
        <v>21</v>
      </c>
      <c r="B141" s="12" t="s">
        <v>250</v>
      </c>
      <c r="C141" s="12" t="s">
        <v>1105</v>
      </c>
      <c r="D141" s="23" t="s">
        <v>392</v>
      </c>
      <c r="E141" s="23" t="s">
        <v>393</v>
      </c>
    </row>
    <row r="142" spans="1:5" ht="14.45" customHeight="1" x14ac:dyDescent="0.25">
      <c r="A142" s="12" t="s">
        <v>21</v>
      </c>
      <c r="B142" s="12" t="s">
        <v>251</v>
      </c>
      <c r="C142" s="12" t="s">
        <v>1103</v>
      </c>
      <c r="D142" s="23" t="s">
        <v>424</v>
      </c>
      <c r="E142" s="23" t="s">
        <v>425</v>
      </c>
    </row>
    <row r="143" spans="1:5" ht="14.45" customHeight="1" x14ac:dyDescent="0.25">
      <c r="A143" s="12" t="s">
        <v>21</v>
      </c>
      <c r="B143" s="12" t="s">
        <v>803</v>
      </c>
      <c r="C143" s="121" t="s">
        <v>832</v>
      </c>
      <c r="D143" s="23" t="s">
        <v>833</v>
      </c>
      <c r="E143" s="23" t="s">
        <v>834</v>
      </c>
    </row>
    <row r="144" spans="1:5" ht="14.45" customHeight="1" x14ac:dyDescent="0.25">
      <c r="A144" s="12" t="s">
        <v>21</v>
      </c>
      <c r="B144" s="12" t="s">
        <v>447</v>
      </c>
      <c r="C144" s="12" t="s">
        <v>1106</v>
      </c>
      <c r="D144" s="23" t="s">
        <v>461</v>
      </c>
      <c r="E144" s="23" t="s">
        <v>462</v>
      </c>
    </row>
    <row r="145" spans="1:5" ht="14.45" customHeight="1" x14ac:dyDescent="0.25">
      <c r="A145" s="12" t="s">
        <v>21</v>
      </c>
      <c r="B145" s="12" t="s">
        <v>44</v>
      </c>
      <c r="C145" s="12" t="s">
        <v>1103</v>
      </c>
      <c r="D145" s="23" t="s">
        <v>131</v>
      </c>
      <c r="E145" s="23" t="s">
        <v>132</v>
      </c>
    </row>
    <row r="146" spans="1:5" ht="14.45" customHeight="1" x14ac:dyDescent="0.25">
      <c r="A146" s="12" t="s">
        <v>21</v>
      </c>
      <c r="B146" s="12" t="s">
        <v>255</v>
      </c>
      <c r="C146" s="12" t="s">
        <v>1103</v>
      </c>
      <c r="D146" s="23" t="s">
        <v>499</v>
      </c>
      <c r="E146" s="23" t="s">
        <v>500</v>
      </c>
    </row>
    <row r="147" spans="1:5" ht="14.45" customHeight="1" x14ac:dyDescent="0.25">
      <c r="A147" s="12" t="s">
        <v>21</v>
      </c>
      <c r="B147" s="12" t="s">
        <v>806</v>
      </c>
      <c r="C147" s="121" t="s">
        <v>1103</v>
      </c>
      <c r="D147" s="23" t="s">
        <v>877</v>
      </c>
      <c r="E147" s="23" t="s">
        <v>878</v>
      </c>
    </row>
    <row r="148" spans="1:5" ht="14.45" customHeight="1" x14ac:dyDescent="0.25">
      <c r="A148" s="12" t="s">
        <v>21</v>
      </c>
      <c r="B148" s="12" t="s">
        <v>258</v>
      </c>
      <c r="C148" s="12" t="s">
        <v>1104</v>
      </c>
      <c r="D148" s="10" t="s">
        <v>533</v>
      </c>
      <c r="E148" s="23" t="s">
        <v>532</v>
      </c>
    </row>
    <row r="149" spans="1:5" ht="14.45" customHeight="1" x14ac:dyDescent="0.25">
      <c r="A149" s="12" t="s">
        <v>21</v>
      </c>
      <c r="B149" s="12" t="s">
        <v>259</v>
      </c>
      <c r="C149" s="40" t="s">
        <v>1106</v>
      </c>
      <c r="D149" s="10" t="s">
        <v>555</v>
      </c>
      <c r="E149" s="23" t="s">
        <v>556</v>
      </c>
    </row>
    <row r="150" spans="1:5" ht="14.45" customHeight="1" x14ac:dyDescent="0.25">
      <c r="A150" s="12" t="s">
        <v>21</v>
      </c>
      <c r="B150" s="12" t="s">
        <v>262</v>
      </c>
      <c r="C150" s="40" t="s">
        <v>1105</v>
      </c>
      <c r="D150" s="10" t="s">
        <v>639</v>
      </c>
      <c r="E150" s="23" t="s">
        <v>640</v>
      </c>
    </row>
    <row r="151" spans="1:5" ht="14.45" customHeight="1" x14ac:dyDescent="0.25">
      <c r="A151" s="12" t="s">
        <v>21</v>
      </c>
      <c r="B151" s="12" t="s">
        <v>265</v>
      </c>
      <c r="C151" s="40" t="s">
        <v>1104</v>
      </c>
      <c r="D151" s="10" t="s">
        <v>659</v>
      </c>
      <c r="E151" s="23" t="s">
        <v>660</v>
      </c>
    </row>
    <row r="152" spans="1:5" ht="14.45" customHeight="1" x14ac:dyDescent="0.25">
      <c r="A152" s="12" t="s">
        <v>21</v>
      </c>
      <c r="B152" s="12" t="s">
        <v>685</v>
      </c>
      <c r="C152" s="40" t="s">
        <v>1107</v>
      </c>
      <c r="D152" s="10" t="s">
        <v>688</v>
      </c>
      <c r="E152" s="23" t="s">
        <v>689</v>
      </c>
    </row>
    <row r="153" spans="1:5" ht="14.45" customHeight="1" x14ac:dyDescent="0.25">
      <c r="A153" s="12" t="s">
        <v>21</v>
      </c>
      <c r="B153" s="12" t="s">
        <v>674</v>
      </c>
      <c r="C153" s="40" t="s">
        <v>1108</v>
      </c>
      <c r="D153" s="10" t="s">
        <v>675</v>
      </c>
      <c r="E153" s="23" t="s">
        <v>676</v>
      </c>
    </row>
    <row r="154" spans="1:5" ht="14.45" customHeight="1" x14ac:dyDescent="0.25">
      <c r="A154" s="67" t="s">
        <v>22</v>
      </c>
      <c r="B154" s="12" t="s">
        <v>37</v>
      </c>
      <c r="C154" s="12" t="s">
        <v>1103</v>
      </c>
      <c r="D154" s="23" t="s">
        <v>135</v>
      </c>
      <c r="E154" s="23" t="s">
        <v>136</v>
      </c>
    </row>
    <row r="155" spans="1:5" ht="14.45" customHeight="1" x14ac:dyDescent="0.25">
      <c r="A155" s="12" t="s">
        <v>22</v>
      </c>
      <c r="B155" s="12" t="s">
        <v>245</v>
      </c>
      <c r="C155" s="12" t="s">
        <v>1103</v>
      </c>
      <c r="D155" s="23" t="s">
        <v>277</v>
      </c>
      <c r="E155" s="23" t="s">
        <v>278</v>
      </c>
    </row>
    <row r="156" spans="1:5" ht="14.45" customHeight="1" x14ac:dyDescent="0.25">
      <c r="A156" s="12" t="s">
        <v>22</v>
      </c>
      <c r="B156" s="12" t="s">
        <v>15</v>
      </c>
      <c r="C156" s="12" t="s">
        <v>1103</v>
      </c>
      <c r="D156" s="23" t="s">
        <v>133</v>
      </c>
      <c r="E156" s="23" t="s">
        <v>134</v>
      </c>
    </row>
    <row r="157" spans="1:5" ht="14.45" customHeight="1" x14ac:dyDescent="0.25">
      <c r="A157" s="12" t="s">
        <v>22</v>
      </c>
      <c r="B157" s="12" t="s">
        <v>804</v>
      </c>
      <c r="C157" s="12" t="s">
        <v>1103</v>
      </c>
      <c r="D157" s="23" t="s">
        <v>852</v>
      </c>
      <c r="E157" s="23" t="s">
        <v>853</v>
      </c>
    </row>
    <row r="158" spans="1:5" ht="14.45" customHeight="1" x14ac:dyDescent="0.25">
      <c r="A158" s="12" t="s">
        <v>22</v>
      </c>
      <c r="B158" s="12" t="s">
        <v>250</v>
      </c>
      <c r="C158" s="12" t="s">
        <v>1105</v>
      </c>
      <c r="D158" s="23" t="s">
        <v>394</v>
      </c>
      <c r="E158" s="23" t="s">
        <v>395</v>
      </c>
    </row>
    <row r="159" spans="1:5" ht="14.45" customHeight="1" x14ac:dyDescent="0.25">
      <c r="A159" s="12" t="s">
        <v>22</v>
      </c>
      <c r="B159" s="12" t="s">
        <v>251</v>
      </c>
      <c r="C159" s="12" t="s">
        <v>1109</v>
      </c>
      <c r="D159" s="23" t="s">
        <v>426</v>
      </c>
      <c r="E159" s="23" t="s">
        <v>427</v>
      </c>
    </row>
    <row r="160" spans="1:5" ht="14.45" customHeight="1" x14ac:dyDescent="0.25">
      <c r="A160" s="12" t="s">
        <v>22</v>
      </c>
      <c r="B160" s="12" t="s">
        <v>447</v>
      </c>
      <c r="C160" s="12" t="s">
        <v>1108</v>
      </c>
      <c r="D160" s="23" t="s">
        <v>463</v>
      </c>
      <c r="E160" s="23" t="s">
        <v>464</v>
      </c>
    </row>
    <row r="161" spans="1:5" ht="14.45" customHeight="1" x14ac:dyDescent="0.25">
      <c r="A161" s="12" t="s">
        <v>22</v>
      </c>
      <c r="B161" s="12" t="s">
        <v>255</v>
      </c>
      <c r="C161" s="12" t="s">
        <v>1103</v>
      </c>
      <c r="D161" s="23" t="s">
        <v>501</v>
      </c>
      <c r="E161" s="23" t="s">
        <v>502</v>
      </c>
    </row>
    <row r="162" spans="1:5" ht="14.45" customHeight="1" x14ac:dyDescent="0.25">
      <c r="A162" s="12" t="s">
        <v>22</v>
      </c>
      <c r="B162" s="12" t="s">
        <v>806</v>
      </c>
      <c r="C162" s="12" t="s">
        <v>1103</v>
      </c>
      <c r="D162" s="23" t="s">
        <v>879</v>
      </c>
      <c r="E162" s="23" t="s">
        <v>880</v>
      </c>
    </row>
    <row r="163" spans="1:5" ht="14.45" customHeight="1" x14ac:dyDescent="0.25">
      <c r="A163" s="12" t="s">
        <v>22</v>
      </c>
      <c r="B163" s="12" t="s">
        <v>258</v>
      </c>
      <c r="C163" s="12" t="s">
        <v>1104</v>
      </c>
      <c r="D163" s="23" t="s">
        <v>531</v>
      </c>
      <c r="E163" s="10" t="s">
        <v>534</v>
      </c>
    </row>
    <row r="164" spans="1:5" ht="14.45" customHeight="1" x14ac:dyDescent="0.25">
      <c r="A164" s="12" t="s">
        <v>22</v>
      </c>
      <c r="B164" s="12" t="s">
        <v>259</v>
      </c>
      <c r="C164" s="12" t="s">
        <v>1106</v>
      </c>
      <c r="D164" s="23" t="s">
        <v>557</v>
      </c>
      <c r="E164" s="10" t="s">
        <v>558</v>
      </c>
    </row>
    <row r="165" spans="1:5" ht="14.45" customHeight="1" x14ac:dyDescent="0.25">
      <c r="A165" s="12" t="s">
        <v>22</v>
      </c>
      <c r="B165" s="12" t="s">
        <v>52</v>
      </c>
      <c r="C165" s="12" t="s">
        <v>137</v>
      </c>
      <c r="D165" s="23" t="s">
        <v>138</v>
      </c>
      <c r="E165" s="23" t="s">
        <v>139</v>
      </c>
    </row>
    <row r="166" spans="1:5" ht="14.45" customHeight="1" x14ac:dyDescent="0.25">
      <c r="A166" s="12" t="s">
        <v>22</v>
      </c>
      <c r="B166" s="12" t="s">
        <v>807</v>
      </c>
      <c r="C166" s="121" t="s">
        <v>1103</v>
      </c>
      <c r="D166" s="23" t="s">
        <v>897</v>
      </c>
      <c r="E166" s="23" t="s">
        <v>898</v>
      </c>
    </row>
    <row r="167" spans="1:5" ht="14.45" customHeight="1" x14ac:dyDescent="0.25">
      <c r="A167" s="12" t="s">
        <v>22</v>
      </c>
      <c r="B167" s="12" t="s">
        <v>598</v>
      </c>
      <c r="C167" s="12" t="s">
        <v>1103</v>
      </c>
      <c r="D167" s="23" t="s">
        <v>605</v>
      </c>
      <c r="E167" s="23" t="s">
        <v>606</v>
      </c>
    </row>
    <row r="168" spans="1:5" ht="14.45" customHeight="1" x14ac:dyDescent="0.25">
      <c r="A168" s="12" t="s">
        <v>22</v>
      </c>
      <c r="B168" s="12" t="s">
        <v>616</v>
      </c>
      <c r="C168" s="12" t="s">
        <v>1105</v>
      </c>
      <c r="D168" s="23" t="s">
        <v>623</v>
      </c>
      <c r="E168" s="23" t="s">
        <v>624</v>
      </c>
    </row>
    <row r="169" spans="1:5" ht="14.45" customHeight="1" x14ac:dyDescent="0.25">
      <c r="A169" s="12" t="s">
        <v>22</v>
      </c>
      <c r="B169" s="12" t="s">
        <v>262</v>
      </c>
      <c r="C169" s="40" t="s">
        <v>1105</v>
      </c>
      <c r="D169" s="23" t="s">
        <v>641</v>
      </c>
      <c r="E169" s="23" t="s">
        <v>642</v>
      </c>
    </row>
    <row r="170" spans="1:5" ht="14.45" customHeight="1" x14ac:dyDescent="0.25">
      <c r="A170" s="12" t="s">
        <v>22</v>
      </c>
      <c r="B170" s="12" t="s">
        <v>265</v>
      </c>
      <c r="C170" s="40" t="s">
        <v>1103</v>
      </c>
      <c r="D170" s="23" t="s">
        <v>661</v>
      </c>
      <c r="E170" s="23" t="s">
        <v>662</v>
      </c>
    </row>
    <row r="171" spans="1:5" ht="14.45" customHeight="1" x14ac:dyDescent="0.25">
      <c r="A171" s="12" t="s">
        <v>22</v>
      </c>
      <c r="B171" s="12" t="s">
        <v>685</v>
      </c>
      <c r="C171" s="40" t="s">
        <v>1107</v>
      </c>
      <c r="D171" s="23" t="s">
        <v>690</v>
      </c>
      <c r="E171" s="23" t="s">
        <v>691</v>
      </c>
    </row>
    <row r="172" spans="1:5" ht="14.45" customHeight="1" x14ac:dyDescent="0.25">
      <c r="A172" s="12" t="s">
        <v>22</v>
      </c>
      <c r="B172" s="12" t="s">
        <v>674</v>
      </c>
      <c r="C172" s="40" t="s">
        <v>1104</v>
      </c>
      <c r="D172" s="23" t="s">
        <v>677</v>
      </c>
      <c r="E172" s="23" t="s">
        <v>678</v>
      </c>
    </row>
    <row r="173" spans="1:5" ht="14.45" customHeight="1" x14ac:dyDescent="0.25">
      <c r="A173" s="67" t="s">
        <v>140</v>
      </c>
      <c r="B173" s="12" t="s">
        <v>803</v>
      </c>
      <c r="C173" s="121" t="s">
        <v>835</v>
      </c>
      <c r="D173" s="23" t="s">
        <v>836</v>
      </c>
      <c r="E173" s="23" t="s">
        <v>837</v>
      </c>
    </row>
    <row r="174" spans="1:5" ht="14.45" customHeight="1" x14ac:dyDescent="0.25">
      <c r="A174" s="12" t="s">
        <v>140</v>
      </c>
      <c r="B174" s="12" t="s">
        <v>44</v>
      </c>
      <c r="C174" s="12" t="s">
        <v>1110</v>
      </c>
      <c r="D174" s="23" t="s">
        <v>141</v>
      </c>
      <c r="E174" s="23" t="s">
        <v>142</v>
      </c>
    </row>
    <row r="175" spans="1:5" ht="14.45" customHeight="1" x14ac:dyDescent="0.25">
      <c r="A175" s="12" t="s">
        <v>140</v>
      </c>
      <c r="B175" s="12" t="s">
        <v>447</v>
      </c>
      <c r="C175" s="12" t="s">
        <v>1110</v>
      </c>
      <c r="D175" s="23" t="s">
        <v>465</v>
      </c>
      <c r="E175" s="23" t="s">
        <v>466</v>
      </c>
    </row>
    <row r="176" spans="1:5" ht="14.45" customHeight="1" x14ac:dyDescent="0.25">
      <c r="A176" s="12" t="s">
        <v>140</v>
      </c>
      <c r="B176" s="12" t="s">
        <v>255</v>
      </c>
      <c r="C176" s="1" t="s">
        <v>1110</v>
      </c>
      <c r="D176" s="23" t="s">
        <v>503</v>
      </c>
      <c r="E176" s="23" t="s">
        <v>504</v>
      </c>
    </row>
    <row r="177" spans="1:5" ht="14.45" customHeight="1" x14ac:dyDescent="0.25">
      <c r="A177" s="67" t="s">
        <v>53</v>
      </c>
      <c r="B177" s="12" t="s">
        <v>52</v>
      </c>
      <c r="C177" s="12" t="s">
        <v>143</v>
      </c>
      <c r="D177" s="23" t="s">
        <v>144</v>
      </c>
      <c r="E177" s="23" t="s">
        <v>145</v>
      </c>
    </row>
    <row r="178" spans="1:5" ht="14.45" customHeight="1" x14ac:dyDescent="0.25">
      <c r="A178" s="67" t="s">
        <v>54</v>
      </c>
      <c r="B178" s="12" t="s">
        <v>52</v>
      </c>
      <c r="C178" s="12" t="s">
        <v>146</v>
      </c>
      <c r="D178" s="23" t="s">
        <v>147</v>
      </c>
      <c r="E178" s="23" t="s">
        <v>148</v>
      </c>
    </row>
    <row r="179" spans="1:5" ht="14.45" customHeight="1" x14ac:dyDescent="0.25">
      <c r="A179" s="67" t="s">
        <v>23</v>
      </c>
      <c r="B179" s="12" t="s">
        <v>37</v>
      </c>
      <c r="C179" s="37" t="s">
        <v>1111</v>
      </c>
      <c r="D179" s="23" t="s">
        <v>152</v>
      </c>
      <c r="E179" s="23" t="s">
        <v>153</v>
      </c>
    </row>
    <row r="180" spans="1:5" ht="14.45" customHeight="1" x14ac:dyDescent="0.25">
      <c r="A180" s="12" t="s">
        <v>23</v>
      </c>
      <c r="B180" s="12" t="s">
        <v>15</v>
      </c>
      <c r="C180" s="12" t="s">
        <v>1111</v>
      </c>
      <c r="D180" s="23" t="s">
        <v>149</v>
      </c>
      <c r="E180" s="23" t="s">
        <v>150</v>
      </c>
    </row>
    <row r="181" spans="1:5" ht="14.45" customHeight="1" x14ac:dyDescent="0.25">
      <c r="A181" s="12" t="s">
        <v>23</v>
      </c>
      <c r="B181" s="12" t="s">
        <v>29</v>
      </c>
      <c r="C181" s="12" t="s">
        <v>1111</v>
      </c>
      <c r="D181" s="23" t="s">
        <v>151</v>
      </c>
      <c r="E181" s="23" t="s">
        <v>130</v>
      </c>
    </row>
    <row r="182" spans="1:5" ht="14.45" customHeight="1" x14ac:dyDescent="0.25">
      <c r="A182" s="12" t="s">
        <v>23</v>
      </c>
      <c r="B182" s="12" t="s">
        <v>803</v>
      </c>
      <c r="C182" s="121" t="s">
        <v>838</v>
      </c>
      <c r="D182" s="23" t="s">
        <v>839</v>
      </c>
      <c r="E182" s="23" t="s">
        <v>840</v>
      </c>
    </row>
    <row r="183" spans="1:5" ht="14.45" customHeight="1" x14ac:dyDescent="0.25">
      <c r="A183" s="12" t="s">
        <v>23</v>
      </c>
      <c r="B183" s="12" t="s">
        <v>804</v>
      </c>
      <c r="C183" s="121" t="s">
        <v>838</v>
      </c>
      <c r="D183" s="23" t="s">
        <v>854</v>
      </c>
      <c r="E183" s="23" t="s">
        <v>855</v>
      </c>
    </row>
    <row r="184" spans="1:5" ht="14.45" customHeight="1" x14ac:dyDescent="0.25">
      <c r="A184" s="12" t="s">
        <v>23</v>
      </c>
      <c r="B184" s="12" t="s">
        <v>250</v>
      </c>
      <c r="C184" s="12" t="s">
        <v>1111</v>
      </c>
      <c r="D184" s="23" t="s">
        <v>396</v>
      </c>
      <c r="E184" s="23" t="s">
        <v>397</v>
      </c>
    </row>
    <row r="185" spans="1:5" ht="14.45" customHeight="1" x14ac:dyDescent="0.25">
      <c r="A185" s="12" t="s">
        <v>23</v>
      </c>
      <c r="B185" s="12" t="s">
        <v>251</v>
      </c>
      <c r="C185" s="12" t="s">
        <v>1111</v>
      </c>
      <c r="D185" s="23" t="s">
        <v>428</v>
      </c>
      <c r="E185" s="23" t="s">
        <v>429</v>
      </c>
    </row>
    <row r="186" spans="1:5" ht="14.45" customHeight="1" x14ac:dyDescent="0.25">
      <c r="A186" s="12" t="s">
        <v>23</v>
      </c>
      <c r="B186" s="12" t="s">
        <v>447</v>
      </c>
      <c r="C186" s="12" t="s">
        <v>1111</v>
      </c>
      <c r="D186" s="23" t="s">
        <v>467</v>
      </c>
      <c r="E186" s="23" t="s">
        <v>468</v>
      </c>
    </row>
    <row r="187" spans="1:5" ht="14.45" customHeight="1" x14ac:dyDescent="0.25">
      <c r="A187" s="12" t="s">
        <v>23</v>
      </c>
      <c r="B187" s="12" t="s">
        <v>49</v>
      </c>
      <c r="C187" s="12" t="s">
        <v>1112</v>
      </c>
      <c r="D187" s="23" t="s">
        <v>154</v>
      </c>
      <c r="E187" s="23" t="s">
        <v>155</v>
      </c>
    </row>
    <row r="188" spans="1:5" ht="14.45" customHeight="1" x14ac:dyDescent="0.25">
      <c r="A188" s="12" t="s">
        <v>23</v>
      </c>
      <c r="B188" s="12" t="s">
        <v>52</v>
      </c>
      <c r="C188" s="12" t="s">
        <v>156</v>
      </c>
      <c r="D188" s="23" t="s">
        <v>157</v>
      </c>
      <c r="E188" s="23" t="s">
        <v>158</v>
      </c>
    </row>
    <row r="189" spans="1:5" ht="14.45" customHeight="1" x14ac:dyDescent="0.25">
      <c r="A189" s="12" t="s">
        <v>23</v>
      </c>
      <c r="B189" s="12" t="s">
        <v>807</v>
      </c>
      <c r="C189" s="121" t="s">
        <v>1111</v>
      </c>
      <c r="D189" s="23" t="s">
        <v>899</v>
      </c>
      <c r="E189" s="23" t="s">
        <v>900</v>
      </c>
    </row>
    <row r="190" spans="1:5" ht="14.45" customHeight="1" x14ac:dyDescent="0.25">
      <c r="A190" s="12" t="s">
        <v>23</v>
      </c>
      <c r="B190" s="12" t="s">
        <v>262</v>
      </c>
      <c r="C190" s="12" t="s">
        <v>1111</v>
      </c>
      <c r="D190" s="23" t="s">
        <v>643</v>
      </c>
      <c r="E190" s="23" t="s">
        <v>644</v>
      </c>
    </row>
    <row r="191" spans="1:5" ht="14.45" customHeight="1" x14ac:dyDescent="0.25">
      <c r="A191" s="12" t="s">
        <v>23</v>
      </c>
      <c r="B191" s="12" t="s">
        <v>809</v>
      </c>
      <c r="C191" s="12" t="s">
        <v>1111</v>
      </c>
      <c r="D191" s="39" t="s">
        <v>968</v>
      </c>
      <c r="E191" s="23" t="s">
        <v>912</v>
      </c>
    </row>
    <row r="192" spans="1:5" ht="14.45" customHeight="1" x14ac:dyDescent="0.25">
      <c r="A192" s="12" t="s">
        <v>23</v>
      </c>
      <c r="B192" s="12" t="s">
        <v>265</v>
      </c>
      <c r="C192" s="12" t="s">
        <v>1111</v>
      </c>
      <c r="D192" s="23" t="s">
        <v>663</v>
      </c>
      <c r="E192" s="23" t="s">
        <v>664</v>
      </c>
    </row>
    <row r="193" spans="1:5" ht="14.45" customHeight="1" x14ac:dyDescent="0.25">
      <c r="A193" s="12" t="s">
        <v>23</v>
      </c>
      <c r="B193" s="12" t="s">
        <v>685</v>
      </c>
      <c r="C193" s="12" t="s">
        <v>1111</v>
      </c>
      <c r="D193" s="23" t="s">
        <v>692</v>
      </c>
      <c r="E193" s="23" t="s">
        <v>693</v>
      </c>
    </row>
    <row r="194" spans="1:5" ht="14.45" customHeight="1" x14ac:dyDescent="0.25">
      <c r="A194" s="12" t="s">
        <v>23</v>
      </c>
      <c r="B194" s="12" t="s">
        <v>267</v>
      </c>
      <c r="C194" s="12" t="s">
        <v>1111</v>
      </c>
      <c r="D194" s="23" t="s">
        <v>749</v>
      </c>
      <c r="E194" s="23" t="s">
        <v>750</v>
      </c>
    </row>
    <row r="195" spans="1:5" ht="14.45" customHeight="1" x14ac:dyDescent="0.25">
      <c r="A195" s="67" t="s">
        <v>967</v>
      </c>
      <c r="B195" s="12" t="s">
        <v>809</v>
      </c>
      <c r="C195" s="12" t="s">
        <v>1111</v>
      </c>
      <c r="D195" s="23" t="s">
        <v>911</v>
      </c>
      <c r="E195" s="23" t="s">
        <v>969</v>
      </c>
    </row>
    <row r="196" spans="1:5" ht="14.45" customHeight="1" x14ac:dyDescent="0.25">
      <c r="A196" s="67" t="s">
        <v>39</v>
      </c>
      <c r="B196" s="12" t="s">
        <v>38</v>
      </c>
      <c r="C196" s="12" t="s">
        <v>1113</v>
      </c>
      <c r="D196" s="23" t="s">
        <v>159</v>
      </c>
      <c r="E196" s="23" t="s">
        <v>160</v>
      </c>
    </row>
    <row r="197" spans="1:5" ht="14.45" customHeight="1" x14ac:dyDescent="0.25">
      <c r="A197" s="12" t="s">
        <v>39</v>
      </c>
      <c r="B197" s="12" t="s">
        <v>804</v>
      </c>
      <c r="C197" s="121" t="s">
        <v>856</v>
      </c>
      <c r="D197" s="23" t="s">
        <v>857</v>
      </c>
      <c r="E197" s="23" t="s">
        <v>858</v>
      </c>
    </row>
    <row r="198" spans="1:5" ht="14.45" customHeight="1" x14ac:dyDescent="0.25">
      <c r="A198" s="12" t="s">
        <v>39</v>
      </c>
      <c r="B198" s="12" t="s">
        <v>685</v>
      </c>
      <c r="C198" s="12" t="s">
        <v>1113</v>
      </c>
      <c r="D198" s="23" t="s">
        <v>694</v>
      </c>
      <c r="E198" s="23" t="s">
        <v>695</v>
      </c>
    </row>
    <row r="199" spans="1:5" ht="14.45" customHeight="1" x14ac:dyDescent="0.25">
      <c r="A199" s="67" t="s">
        <v>40</v>
      </c>
      <c r="B199" s="12" t="s">
        <v>248</v>
      </c>
      <c r="C199" s="79" t="s">
        <v>330</v>
      </c>
      <c r="D199" s="23" t="s">
        <v>340</v>
      </c>
      <c r="E199" s="23" t="s">
        <v>341</v>
      </c>
    </row>
    <row r="200" spans="1:5" ht="14.45" customHeight="1" x14ac:dyDescent="0.25">
      <c r="A200" s="12" t="s">
        <v>40</v>
      </c>
      <c r="B200" s="12" t="s">
        <v>38</v>
      </c>
      <c r="C200" s="12" t="s">
        <v>161</v>
      </c>
      <c r="D200" s="23" t="s">
        <v>162</v>
      </c>
      <c r="E200" s="23" t="s">
        <v>163</v>
      </c>
    </row>
    <row r="201" spans="1:5" ht="14.45" customHeight="1" x14ac:dyDescent="0.25">
      <c r="A201" s="12" t="s">
        <v>40</v>
      </c>
      <c r="B201" s="12" t="s">
        <v>254</v>
      </c>
      <c r="C201" s="12" t="s">
        <v>492</v>
      </c>
      <c r="D201" s="23" t="s">
        <v>490</v>
      </c>
      <c r="E201" s="23" t="s">
        <v>493</v>
      </c>
    </row>
    <row r="202" spans="1:5" ht="14.45" customHeight="1" x14ac:dyDescent="0.25">
      <c r="A202" s="12" t="s">
        <v>40</v>
      </c>
      <c r="B202" s="12" t="s">
        <v>259</v>
      </c>
      <c r="C202" s="12" t="s">
        <v>559</v>
      </c>
      <c r="D202" s="23" t="s">
        <v>560</v>
      </c>
      <c r="E202" s="23" t="s">
        <v>561</v>
      </c>
    </row>
    <row r="203" spans="1:5" ht="14.45" customHeight="1" x14ac:dyDescent="0.25">
      <c r="A203" s="12" t="s">
        <v>40</v>
      </c>
      <c r="B203" s="12" t="s">
        <v>52</v>
      </c>
      <c r="C203" s="12" t="s">
        <v>164</v>
      </c>
      <c r="D203" s="23" t="s">
        <v>165</v>
      </c>
      <c r="E203" s="23" t="s">
        <v>166</v>
      </c>
    </row>
    <row r="204" spans="1:5" ht="14.45" customHeight="1" x14ac:dyDescent="0.25">
      <c r="A204" s="12" t="s">
        <v>40</v>
      </c>
      <c r="B204" s="12" t="s">
        <v>809</v>
      </c>
      <c r="C204" s="121" t="s">
        <v>161</v>
      </c>
      <c r="D204" s="23" t="s">
        <v>913</v>
      </c>
      <c r="E204" s="23" t="s">
        <v>914</v>
      </c>
    </row>
    <row r="205" spans="1:5" ht="14.45" customHeight="1" x14ac:dyDescent="0.25">
      <c r="A205" s="12" t="s">
        <v>40</v>
      </c>
      <c r="B205" s="12" t="s">
        <v>685</v>
      </c>
      <c r="C205" s="12" t="s">
        <v>696</v>
      </c>
      <c r="D205" s="23" t="s">
        <v>697</v>
      </c>
      <c r="E205" s="23" t="s">
        <v>698</v>
      </c>
    </row>
    <row r="206" spans="1:5" ht="14.45" customHeight="1" x14ac:dyDescent="0.25">
      <c r="A206" s="12" t="s">
        <v>40</v>
      </c>
      <c r="B206" s="12" t="s">
        <v>674</v>
      </c>
      <c r="C206" s="12" t="s">
        <v>492</v>
      </c>
      <c r="D206" s="23" t="s">
        <v>679</v>
      </c>
      <c r="E206" s="23" t="s">
        <v>680</v>
      </c>
    </row>
    <row r="207" spans="1:5" ht="14.45" customHeight="1" x14ac:dyDescent="0.25">
      <c r="A207" s="67" t="s">
        <v>289</v>
      </c>
      <c r="B207" s="12" t="s">
        <v>246</v>
      </c>
      <c r="C207" s="12" t="s">
        <v>1114</v>
      </c>
      <c r="D207" s="23" t="s">
        <v>297</v>
      </c>
      <c r="E207" s="23" t="s">
        <v>298</v>
      </c>
    </row>
    <row r="208" spans="1:5" ht="14.45" customHeight="1" x14ac:dyDescent="0.25">
      <c r="A208" s="12" t="s">
        <v>289</v>
      </c>
      <c r="B208" s="12" t="s">
        <v>803</v>
      </c>
      <c r="C208" s="121" t="s">
        <v>841</v>
      </c>
      <c r="D208" s="23" t="s">
        <v>842</v>
      </c>
      <c r="E208" s="23" t="s">
        <v>843</v>
      </c>
    </row>
    <row r="209" spans="1:5" ht="14.45" customHeight="1" x14ac:dyDescent="0.25">
      <c r="A209" s="12" t="s">
        <v>289</v>
      </c>
      <c r="B209" s="12" t="s">
        <v>509</v>
      </c>
      <c r="C209" s="1" t="s">
        <v>1115</v>
      </c>
      <c r="D209" s="23" t="s">
        <v>516</v>
      </c>
      <c r="E209" s="23" t="s">
        <v>517</v>
      </c>
    </row>
    <row r="210" spans="1:5" ht="14.45" customHeight="1" x14ac:dyDescent="0.25">
      <c r="A210" s="12" t="s">
        <v>289</v>
      </c>
      <c r="B210" s="12" t="s">
        <v>807</v>
      </c>
      <c r="C210" s="121" t="s">
        <v>1115</v>
      </c>
      <c r="D210" s="23" t="s">
        <v>901</v>
      </c>
      <c r="E210" s="23" t="s">
        <v>902</v>
      </c>
    </row>
    <row r="211" spans="1:5" ht="14.45" customHeight="1" x14ac:dyDescent="0.25">
      <c r="A211" s="67" t="s">
        <v>444</v>
      </c>
      <c r="B211" s="12" t="s">
        <v>447</v>
      </c>
      <c r="C211" s="12" t="s">
        <v>1116</v>
      </c>
      <c r="D211" s="23" t="s">
        <v>469</v>
      </c>
      <c r="E211" s="23" t="s">
        <v>470</v>
      </c>
    </row>
    <row r="212" spans="1:5" ht="14.45" customHeight="1" x14ac:dyDescent="0.25">
      <c r="A212" s="67" t="s">
        <v>24</v>
      </c>
      <c r="B212" s="12" t="s">
        <v>15</v>
      </c>
      <c r="C212" s="12" t="s">
        <v>1117</v>
      </c>
      <c r="D212" s="23" t="s">
        <v>167</v>
      </c>
      <c r="E212" s="23" t="s">
        <v>168</v>
      </c>
    </row>
    <row r="213" spans="1:5" ht="14.45" customHeight="1" x14ac:dyDescent="0.25">
      <c r="A213" s="12" t="s">
        <v>24</v>
      </c>
      <c r="B213" s="12" t="s">
        <v>247</v>
      </c>
      <c r="C213" s="79" t="s">
        <v>308</v>
      </c>
      <c r="D213" s="23" t="s">
        <v>312</v>
      </c>
      <c r="E213" s="23" t="s">
        <v>315</v>
      </c>
    </row>
    <row r="214" spans="1:5" ht="14.45" customHeight="1" x14ac:dyDescent="0.25">
      <c r="A214" s="12" t="s">
        <v>24</v>
      </c>
      <c r="B214" s="12" t="s">
        <v>250</v>
      </c>
      <c r="C214" s="12" t="s">
        <v>1117</v>
      </c>
      <c r="D214" s="23" t="s">
        <v>398</v>
      </c>
      <c r="E214" s="23" t="s">
        <v>399</v>
      </c>
    </row>
    <row r="215" spans="1:5" ht="14.45" customHeight="1" x14ac:dyDescent="0.25">
      <c r="A215" s="12" t="s">
        <v>24</v>
      </c>
      <c r="B215" s="12" t="s">
        <v>251</v>
      </c>
      <c r="C215" s="12" t="s">
        <v>1118</v>
      </c>
      <c r="D215" s="23" t="s">
        <v>430</v>
      </c>
      <c r="E215" s="23" t="s">
        <v>431</v>
      </c>
    </row>
    <row r="216" spans="1:5" ht="14.45" customHeight="1" x14ac:dyDescent="0.25">
      <c r="A216" s="12" t="s">
        <v>24</v>
      </c>
      <c r="B216" s="12" t="s">
        <v>872</v>
      </c>
      <c r="C216" s="12" t="s">
        <v>1117</v>
      </c>
      <c r="D216" s="23" t="s">
        <v>873</v>
      </c>
      <c r="E216" s="23" t="s">
        <v>874</v>
      </c>
    </row>
    <row r="217" spans="1:5" ht="14.45" customHeight="1" x14ac:dyDescent="0.25">
      <c r="A217" s="12" t="s">
        <v>24</v>
      </c>
      <c r="B217" s="12" t="s">
        <v>258</v>
      </c>
      <c r="C217" s="12" t="s">
        <v>1118</v>
      </c>
      <c r="D217" s="23" t="s">
        <v>535</v>
      </c>
      <c r="E217" s="23" t="s">
        <v>536</v>
      </c>
    </row>
    <row r="218" spans="1:5" ht="14.45" customHeight="1" x14ac:dyDescent="0.25">
      <c r="A218" s="12" t="s">
        <v>24</v>
      </c>
      <c r="B218" s="12" t="s">
        <v>807</v>
      </c>
      <c r="C218" s="121" t="s">
        <v>1118</v>
      </c>
      <c r="D218" s="23" t="s">
        <v>905</v>
      </c>
      <c r="E218" s="23" t="s">
        <v>906</v>
      </c>
    </row>
    <row r="219" spans="1:5" ht="14.45" customHeight="1" x14ac:dyDescent="0.25">
      <c r="A219" s="12" t="s">
        <v>24</v>
      </c>
      <c r="B219" s="12" t="s">
        <v>263</v>
      </c>
      <c r="C219" s="12" t="s">
        <v>1117</v>
      </c>
      <c r="D219" s="23" t="s">
        <v>645</v>
      </c>
      <c r="E219" s="23" t="s">
        <v>646</v>
      </c>
    </row>
    <row r="220" spans="1:5" ht="14.45" customHeight="1" x14ac:dyDescent="0.25">
      <c r="A220" s="12" t="s">
        <v>24</v>
      </c>
      <c r="B220" s="12" t="s">
        <v>266</v>
      </c>
      <c r="C220" s="12" t="s">
        <v>1117</v>
      </c>
      <c r="D220" s="23" t="s">
        <v>714</v>
      </c>
      <c r="E220" s="23" t="s">
        <v>715</v>
      </c>
    </row>
    <row r="221" spans="1:5" ht="14.45" customHeight="1" x14ac:dyDescent="0.25">
      <c r="A221" s="12" t="s">
        <v>24</v>
      </c>
      <c r="B221" s="12" t="s">
        <v>811</v>
      </c>
      <c r="C221" s="121" t="s">
        <v>1117</v>
      </c>
      <c r="D221" s="23" t="s">
        <v>950</v>
      </c>
      <c r="E221" s="23" t="s">
        <v>951</v>
      </c>
    </row>
    <row r="222" spans="1:5" ht="14.45" customHeight="1" x14ac:dyDescent="0.25">
      <c r="A222" s="12" t="s">
        <v>24</v>
      </c>
      <c r="B222" s="12" t="s">
        <v>268</v>
      </c>
      <c r="C222" s="80" t="s">
        <v>1118</v>
      </c>
      <c r="D222" s="23" t="s">
        <v>760</v>
      </c>
      <c r="E222" s="23" t="s">
        <v>761</v>
      </c>
    </row>
    <row r="223" spans="1:5" ht="14.45" customHeight="1" x14ac:dyDescent="0.25">
      <c r="A223" s="67" t="s">
        <v>7</v>
      </c>
      <c r="B223" s="12" t="s">
        <v>37</v>
      </c>
      <c r="C223" s="12" t="s">
        <v>1175</v>
      </c>
      <c r="D223" s="23" t="s">
        <v>171</v>
      </c>
      <c r="E223" s="23" t="s">
        <v>172</v>
      </c>
    </row>
    <row r="224" spans="1:5" ht="14.45" customHeight="1" x14ac:dyDescent="0.25">
      <c r="A224" s="12" t="s">
        <v>7</v>
      </c>
      <c r="B224" s="12" t="s">
        <v>15</v>
      </c>
      <c r="C224" s="12" t="s">
        <v>1119</v>
      </c>
      <c r="D224" s="23" t="s">
        <v>169</v>
      </c>
      <c r="E224" s="23" t="s">
        <v>170</v>
      </c>
    </row>
    <row r="225" spans="1:5" ht="14.45" customHeight="1" x14ac:dyDescent="0.25">
      <c r="A225" s="12" t="s">
        <v>7</v>
      </c>
      <c r="B225" s="12" t="s">
        <v>247</v>
      </c>
      <c r="C225" s="79" t="s">
        <v>177</v>
      </c>
      <c r="D225" s="23" t="s">
        <v>316</v>
      </c>
      <c r="E225" s="23" t="s">
        <v>317</v>
      </c>
    </row>
    <row r="226" spans="1:5" ht="14.45" customHeight="1" x14ac:dyDescent="0.25">
      <c r="A226" s="12" t="s">
        <v>7</v>
      </c>
      <c r="B226" s="12" t="s">
        <v>248</v>
      </c>
      <c r="C226" s="79" t="s">
        <v>308</v>
      </c>
      <c r="D226" s="23" t="s">
        <v>342</v>
      </c>
      <c r="E226" s="23" t="s">
        <v>343</v>
      </c>
    </row>
    <row r="227" spans="1:5" ht="14.45" customHeight="1" x14ac:dyDescent="0.25">
      <c r="A227" s="12" t="s">
        <v>7</v>
      </c>
      <c r="B227" s="12" t="s">
        <v>249</v>
      </c>
      <c r="C227" s="79" t="s">
        <v>360</v>
      </c>
      <c r="D227" s="23" t="s">
        <v>371</v>
      </c>
      <c r="E227" s="23" t="s">
        <v>372</v>
      </c>
    </row>
    <row r="228" spans="1:5" ht="14.45" customHeight="1" x14ac:dyDescent="0.25">
      <c r="A228" s="12" t="s">
        <v>7</v>
      </c>
      <c r="B228" s="12" t="s">
        <v>250</v>
      </c>
      <c r="C228" s="12" t="s">
        <v>1119</v>
      </c>
      <c r="D228" s="23" t="s">
        <v>400</v>
      </c>
      <c r="E228" s="23" t="s">
        <v>401</v>
      </c>
    </row>
    <row r="229" spans="1:5" ht="14.45" customHeight="1" x14ac:dyDescent="0.25">
      <c r="A229" s="12" t="s">
        <v>7</v>
      </c>
      <c r="B229" s="12" t="s">
        <v>251</v>
      </c>
      <c r="C229" s="12" t="s">
        <v>1119</v>
      </c>
      <c r="D229" s="23" t="s">
        <v>432</v>
      </c>
      <c r="E229" s="23" t="s">
        <v>433</v>
      </c>
    </row>
    <row r="230" spans="1:5" ht="14.45" customHeight="1" x14ac:dyDescent="0.25">
      <c r="A230" s="12" t="s">
        <v>7</v>
      </c>
      <c r="B230" s="12" t="s">
        <v>447</v>
      </c>
      <c r="C230" s="12" t="s">
        <v>1120</v>
      </c>
      <c r="D230" s="23" t="s">
        <v>471</v>
      </c>
      <c r="E230" s="23" t="s">
        <v>472</v>
      </c>
    </row>
    <row r="231" spans="1:5" ht="14.45" customHeight="1" x14ac:dyDescent="0.25">
      <c r="A231" s="12" t="s">
        <v>7</v>
      </c>
      <c r="B231" s="12" t="s">
        <v>48</v>
      </c>
      <c r="C231" s="12" t="s">
        <v>1121</v>
      </c>
      <c r="D231" s="23" t="s">
        <v>173</v>
      </c>
      <c r="E231" s="23" t="s">
        <v>174</v>
      </c>
    </row>
    <row r="232" spans="1:5" ht="14.45" customHeight="1" x14ac:dyDescent="0.25">
      <c r="A232" s="12" t="s">
        <v>7</v>
      </c>
      <c r="B232" s="12" t="s">
        <v>255</v>
      </c>
      <c r="C232" s="1" t="s">
        <v>1119</v>
      </c>
      <c r="D232" s="23" t="s">
        <v>505</v>
      </c>
      <c r="E232" s="23" t="s">
        <v>506</v>
      </c>
    </row>
    <row r="233" spans="1:5" ht="14.45" customHeight="1" x14ac:dyDescent="0.25">
      <c r="A233" s="12" t="s">
        <v>7</v>
      </c>
      <c r="B233" s="12" t="s">
        <v>872</v>
      </c>
      <c r="C233" s="121" t="s">
        <v>1122</v>
      </c>
      <c r="D233" s="23" t="s">
        <v>875</v>
      </c>
      <c r="E233" s="23" t="s">
        <v>876</v>
      </c>
    </row>
    <row r="234" spans="1:5" ht="14.45" customHeight="1" x14ac:dyDescent="0.25">
      <c r="A234" s="12" t="s">
        <v>7</v>
      </c>
      <c r="B234" s="12" t="s">
        <v>806</v>
      </c>
      <c r="C234" s="12" t="s">
        <v>1123</v>
      </c>
      <c r="D234" s="23" t="s">
        <v>881</v>
      </c>
      <c r="E234" s="23" t="s">
        <v>882</v>
      </c>
    </row>
    <row r="235" spans="1:5" ht="14.45" customHeight="1" x14ac:dyDescent="0.25">
      <c r="A235" s="3" t="s">
        <v>7</v>
      </c>
      <c r="B235" s="12" t="s">
        <v>49</v>
      </c>
      <c r="C235" s="12" t="s">
        <v>1117</v>
      </c>
      <c r="D235" s="23" t="s">
        <v>175</v>
      </c>
      <c r="E235" s="23" t="s">
        <v>176</v>
      </c>
    </row>
    <row r="236" spans="1:5" ht="14.45" customHeight="1" x14ac:dyDescent="0.25">
      <c r="A236" s="3" t="s">
        <v>7</v>
      </c>
      <c r="B236" s="3" t="s">
        <v>258</v>
      </c>
      <c r="C236" s="37" t="s">
        <v>1117</v>
      </c>
      <c r="D236" s="23" t="s">
        <v>537</v>
      </c>
      <c r="E236" s="23" t="s">
        <v>538</v>
      </c>
    </row>
    <row r="237" spans="1:5" ht="14.45" customHeight="1" x14ac:dyDescent="0.25">
      <c r="A237" s="3" t="s">
        <v>7</v>
      </c>
      <c r="B237" s="3" t="s">
        <v>259</v>
      </c>
      <c r="C237" s="121" t="s">
        <v>1124</v>
      </c>
      <c r="D237" s="23" t="s">
        <v>562</v>
      </c>
      <c r="E237" s="23" t="s">
        <v>563</v>
      </c>
    </row>
    <row r="238" spans="1:5" ht="14.45" customHeight="1" x14ac:dyDescent="0.25">
      <c r="A238" s="3" t="s">
        <v>7</v>
      </c>
      <c r="B238" s="3" t="s">
        <v>260</v>
      </c>
      <c r="C238" s="37" t="s">
        <v>1120</v>
      </c>
      <c r="D238" s="23" t="s">
        <v>594</v>
      </c>
      <c r="E238" s="23" t="s">
        <v>595</v>
      </c>
    </row>
    <row r="239" spans="1:5" ht="14.45" customHeight="1" x14ac:dyDescent="0.25">
      <c r="A239" s="3" t="s">
        <v>7</v>
      </c>
      <c r="B239" s="3" t="s">
        <v>808</v>
      </c>
      <c r="C239" s="121" t="s">
        <v>1119</v>
      </c>
      <c r="D239" s="23" t="s">
        <v>909</v>
      </c>
      <c r="E239" s="23" t="s">
        <v>908</v>
      </c>
    </row>
    <row r="240" spans="1:5" ht="14.45" customHeight="1" x14ac:dyDescent="0.25">
      <c r="A240" s="3" t="s">
        <v>7</v>
      </c>
      <c r="B240" s="3" t="s">
        <v>616</v>
      </c>
      <c r="C240" s="37" t="s">
        <v>1124</v>
      </c>
      <c r="D240" s="23" t="s">
        <v>627</v>
      </c>
      <c r="E240" s="23" t="s">
        <v>628</v>
      </c>
    </row>
    <row r="241" spans="1:5" ht="14.45" customHeight="1" x14ac:dyDescent="0.25">
      <c r="A241" s="3" t="s">
        <v>7</v>
      </c>
      <c r="B241" s="3" t="s">
        <v>809</v>
      </c>
      <c r="C241" s="121" t="s">
        <v>1125</v>
      </c>
      <c r="D241" s="23" t="s">
        <v>915</v>
      </c>
      <c r="E241" s="23" t="s">
        <v>916</v>
      </c>
    </row>
    <row r="242" spans="1:5" ht="14.45" customHeight="1" x14ac:dyDescent="0.25">
      <c r="A242" s="3" t="s">
        <v>7</v>
      </c>
      <c r="B242" s="3" t="s">
        <v>263</v>
      </c>
      <c r="C242" s="124" t="s">
        <v>1125</v>
      </c>
      <c r="D242" s="23" t="s">
        <v>647</v>
      </c>
      <c r="E242" s="23" t="s">
        <v>648</v>
      </c>
    </row>
    <row r="243" spans="1:5" ht="14.45" customHeight="1" x14ac:dyDescent="0.25">
      <c r="A243" s="3" t="s">
        <v>7</v>
      </c>
      <c r="B243" s="3" t="s">
        <v>57</v>
      </c>
      <c r="C243" s="124" t="s">
        <v>1125</v>
      </c>
      <c r="D243" s="23" t="s">
        <v>1038</v>
      </c>
      <c r="E243" s="23" t="s">
        <v>1039</v>
      </c>
    </row>
    <row r="244" spans="1:5" ht="14.45" customHeight="1" x14ac:dyDescent="0.25">
      <c r="A244" s="3" t="s">
        <v>7</v>
      </c>
      <c r="B244" s="12" t="s">
        <v>56</v>
      </c>
      <c r="C244" s="12" t="s">
        <v>1120</v>
      </c>
      <c r="D244" s="10" t="s">
        <v>178</v>
      </c>
      <c r="E244" s="10" t="s">
        <v>179</v>
      </c>
    </row>
    <row r="245" spans="1:5" ht="14.45" customHeight="1" x14ac:dyDescent="0.25">
      <c r="A245" s="3" t="s">
        <v>7</v>
      </c>
      <c r="B245" s="12" t="s">
        <v>265</v>
      </c>
      <c r="C245" s="12" t="s">
        <v>1119</v>
      </c>
      <c r="D245" s="10" t="s">
        <v>665</v>
      </c>
      <c r="E245" s="10" t="s">
        <v>666</v>
      </c>
    </row>
    <row r="246" spans="1:5" ht="14.45" customHeight="1" x14ac:dyDescent="0.25">
      <c r="A246" s="3" t="s">
        <v>7</v>
      </c>
      <c r="B246" s="12" t="s">
        <v>674</v>
      </c>
      <c r="C246" s="12" t="s">
        <v>1117</v>
      </c>
      <c r="D246" s="10" t="s">
        <v>681</v>
      </c>
      <c r="E246" s="10" t="s">
        <v>682</v>
      </c>
    </row>
    <row r="247" spans="1:5" ht="14.45" customHeight="1" x14ac:dyDescent="0.25">
      <c r="A247" s="3" t="s">
        <v>7</v>
      </c>
      <c r="B247" s="12" t="s">
        <v>266</v>
      </c>
      <c r="C247" s="12" t="s">
        <v>1126</v>
      </c>
      <c r="D247" s="10" t="s">
        <v>716</v>
      </c>
      <c r="E247" s="10" t="s">
        <v>717</v>
      </c>
    </row>
    <row r="248" spans="1:5" ht="14.45" customHeight="1" x14ac:dyDescent="0.25">
      <c r="A248" s="3" t="s">
        <v>7</v>
      </c>
      <c r="B248" s="12" t="s">
        <v>268</v>
      </c>
      <c r="C248" s="40" t="s">
        <v>1119</v>
      </c>
      <c r="D248" s="10" t="s">
        <v>758</v>
      </c>
      <c r="E248" s="10" t="s">
        <v>759</v>
      </c>
    </row>
    <row r="249" spans="1:5" ht="14.45" customHeight="1" x14ac:dyDescent="0.25">
      <c r="A249" s="3" t="s">
        <v>7</v>
      </c>
      <c r="B249" s="12" t="s">
        <v>811</v>
      </c>
      <c r="C249" s="121" t="s">
        <v>1125</v>
      </c>
      <c r="D249" s="10" t="s">
        <v>952</v>
      </c>
      <c r="E249" s="10" t="s">
        <v>953</v>
      </c>
    </row>
    <row r="250" spans="1:5" ht="14.45" customHeight="1" x14ac:dyDescent="0.25">
      <c r="A250" s="5" t="s">
        <v>305</v>
      </c>
      <c r="B250" s="12" t="s">
        <v>247</v>
      </c>
      <c r="C250" s="79" t="s">
        <v>309</v>
      </c>
      <c r="D250" s="10" t="s">
        <v>318</v>
      </c>
      <c r="E250" s="10" t="s">
        <v>319</v>
      </c>
    </row>
    <row r="251" spans="1:5" ht="14.45" customHeight="1" x14ac:dyDescent="0.25">
      <c r="A251" s="3" t="s">
        <v>305</v>
      </c>
      <c r="B251" s="12" t="s">
        <v>258</v>
      </c>
      <c r="C251" s="37" t="s">
        <v>1120</v>
      </c>
      <c r="D251" s="10" t="s">
        <v>539</v>
      </c>
      <c r="E251" s="10" t="s">
        <v>540</v>
      </c>
    </row>
    <row r="252" spans="1:5" ht="14.45" customHeight="1" x14ac:dyDescent="0.25">
      <c r="A252" s="3" t="s">
        <v>305</v>
      </c>
      <c r="B252" s="12" t="s">
        <v>259</v>
      </c>
      <c r="C252" s="37" t="s">
        <v>1127</v>
      </c>
      <c r="D252" s="10" t="s">
        <v>564</v>
      </c>
      <c r="E252" s="10" t="s">
        <v>565</v>
      </c>
    </row>
    <row r="253" spans="1:5" ht="14.45" customHeight="1" x14ac:dyDescent="0.25">
      <c r="A253" s="3" t="s">
        <v>305</v>
      </c>
      <c r="B253" s="12" t="s">
        <v>266</v>
      </c>
      <c r="C253" s="121" t="s">
        <v>1126</v>
      </c>
      <c r="D253" s="10" t="s">
        <v>718</v>
      </c>
      <c r="E253" s="10" t="s">
        <v>719</v>
      </c>
    </row>
    <row r="254" spans="1:5" ht="14.45" customHeight="1" x14ac:dyDescent="0.25">
      <c r="A254" s="5" t="s">
        <v>306</v>
      </c>
      <c r="B254" s="12" t="s">
        <v>247</v>
      </c>
      <c r="C254" s="79" t="s">
        <v>310</v>
      </c>
      <c r="D254" s="10" t="s">
        <v>320</v>
      </c>
      <c r="E254" s="10" t="s">
        <v>321</v>
      </c>
    </row>
    <row r="255" spans="1:5" ht="14.45" customHeight="1" x14ac:dyDescent="0.25">
      <c r="A255" s="3" t="s">
        <v>306</v>
      </c>
      <c r="B255" s="3" t="s">
        <v>447</v>
      </c>
      <c r="C255" s="12" t="s">
        <v>1125</v>
      </c>
      <c r="D255" s="10" t="s">
        <v>473</v>
      </c>
      <c r="E255" s="10" t="s">
        <v>474</v>
      </c>
    </row>
    <row r="256" spans="1:5" ht="14.45" customHeight="1" x14ac:dyDescent="0.25">
      <c r="A256" s="3" t="s">
        <v>306</v>
      </c>
      <c r="B256" s="3" t="s">
        <v>259</v>
      </c>
      <c r="C256" s="12" t="s">
        <v>1124</v>
      </c>
      <c r="D256" s="10" t="s">
        <v>566</v>
      </c>
      <c r="E256" s="10" t="s">
        <v>567</v>
      </c>
    </row>
    <row r="257" spans="1:5" ht="14.45" customHeight="1" x14ac:dyDescent="0.25">
      <c r="A257" s="3" t="s">
        <v>306</v>
      </c>
      <c r="B257" s="3" t="s">
        <v>265</v>
      </c>
      <c r="C257" s="12" t="s">
        <v>1122</v>
      </c>
      <c r="D257" s="10" t="s">
        <v>667</v>
      </c>
      <c r="E257" s="10" t="s">
        <v>668</v>
      </c>
    </row>
    <row r="258" spans="1:5" ht="14.45" customHeight="1" x14ac:dyDescent="0.25">
      <c r="A258" s="3" t="s">
        <v>306</v>
      </c>
      <c r="B258" s="3" t="s">
        <v>266</v>
      </c>
      <c r="C258" s="12" t="s">
        <v>1119</v>
      </c>
      <c r="D258" s="10" t="s">
        <v>720</v>
      </c>
      <c r="E258" s="10" t="s">
        <v>721</v>
      </c>
    </row>
    <row r="259" spans="1:5" ht="14.45" customHeight="1" x14ac:dyDescent="0.25">
      <c r="A259" s="5" t="s">
        <v>8</v>
      </c>
      <c r="B259" s="12" t="s">
        <v>245</v>
      </c>
      <c r="C259" s="12" t="s">
        <v>1128</v>
      </c>
      <c r="D259" s="10" t="s">
        <v>279</v>
      </c>
      <c r="E259" s="10" t="s">
        <v>280</v>
      </c>
    </row>
    <row r="260" spans="1:5" ht="14.45" customHeight="1" x14ac:dyDescent="0.25">
      <c r="A260" s="3" t="s">
        <v>8</v>
      </c>
      <c r="B260" s="12" t="s">
        <v>15</v>
      </c>
      <c r="C260" s="12" t="s">
        <v>1129</v>
      </c>
      <c r="D260" s="10" t="s">
        <v>180</v>
      </c>
      <c r="E260" s="10" t="s">
        <v>181</v>
      </c>
    </row>
    <row r="261" spans="1:5" ht="14.45" customHeight="1" x14ac:dyDescent="0.25">
      <c r="A261" s="3" t="s">
        <v>8</v>
      </c>
      <c r="B261" s="12" t="s">
        <v>249</v>
      </c>
      <c r="C261" s="79" t="s">
        <v>361</v>
      </c>
      <c r="D261" s="10" t="s">
        <v>373</v>
      </c>
      <c r="E261" s="10" t="s">
        <v>374</v>
      </c>
    </row>
    <row r="262" spans="1:5" ht="14.45" customHeight="1" x14ac:dyDescent="0.25">
      <c r="A262" s="3" t="s">
        <v>8</v>
      </c>
      <c r="B262" s="12" t="s">
        <v>250</v>
      </c>
      <c r="C262" s="12" t="s">
        <v>1129</v>
      </c>
      <c r="D262" s="10" t="s">
        <v>402</v>
      </c>
      <c r="E262" s="10" t="s">
        <v>403</v>
      </c>
    </row>
    <row r="263" spans="1:5" ht="14.45" customHeight="1" x14ac:dyDescent="0.25">
      <c r="A263" s="3" t="s">
        <v>8</v>
      </c>
      <c r="B263" s="12" t="s">
        <v>251</v>
      </c>
      <c r="C263" s="12" t="s">
        <v>1129</v>
      </c>
      <c r="D263" s="10" t="s">
        <v>434</v>
      </c>
      <c r="E263" s="10" t="s">
        <v>435</v>
      </c>
    </row>
    <row r="264" spans="1:5" ht="14.45" customHeight="1" x14ac:dyDescent="0.25">
      <c r="A264" s="3" t="s">
        <v>8</v>
      </c>
      <c r="B264" s="12" t="s">
        <v>872</v>
      </c>
      <c r="C264" s="12" t="s">
        <v>1036</v>
      </c>
      <c r="D264" s="10" t="s">
        <v>1197</v>
      </c>
      <c r="E264" s="10" t="s">
        <v>1196</v>
      </c>
    </row>
    <row r="265" spans="1:5" ht="14.45" customHeight="1" x14ac:dyDescent="0.25">
      <c r="A265" s="3" t="s">
        <v>8</v>
      </c>
      <c r="B265" s="12" t="s">
        <v>806</v>
      </c>
      <c r="C265" s="12" t="s">
        <v>883</v>
      </c>
      <c r="D265" s="10" t="s">
        <v>884</v>
      </c>
      <c r="E265" s="10" t="s">
        <v>885</v>
      </c>
    </row>
    <row r="266" spans="1:5" ht="14.45" customHeight="1" x14ac:dyDescent="0.25">
      <c r="A266" s="3" t="s">
        <v>8</v>
      </c>
      <c r="B266" s="12" t="s">
        <v>259</v>
      </c>
      <c r="C266" s="12" t="s">
        <v>1130</v>
      </c>
      <c r="D266" s="125" t="s">
        <v>568</v>
      </c>
      <c r="E266" s="10" t="s">
        <v>569</v>
      </c>
    </row>
    <row r="267" spans="1:5" ht="14.45" customHeight="1" x14ac:dyDescent="0.25">
      <c r="A267" s="3" t="s">
        <v>8</v>
      </c>
      <c r="B267" s="12" t="s">
        <v>260</v>
      </c>
      <c r="C267" s="12" t="s">
        <v>1131</v>
      </c>
      <c r="D267" s="125" t="s">
        <v>596</v>
      </c>
      <c r="E267" s="10" t="s">
        <v>597</v>
      </c>
    </row>
    <row r="268" spans="1:5" ht="14.45" customHeight="1" x14ac:dyDescent="0.25">
      <c r="A268" s="3" t="s">
        <v>8</v>
      </c>
      <c r="B268" s="12" t="s">
        <v>808</v>
      </c>
      <c r="C268" s="121" t="s">
        <v>1129</v>
      </c>
      <c r="D268" s="125" t="s">
        <v>910</v>
      </c>
      <c r="E268" s="10" t="s">
        <v>908</v>
      </c>
    </row>
    <row r="269" spans="1:5" ht="14.45" customHeight="1" x14ac:dyDescent="0.25">
      <c r="A269" s="3" t="s">
        <v>8</v>
      </c>
      <c r="B269" s="3" t="s">
        <v>616</v>
      </c>
      <c r="C269" s="37" t="s">
        <v>1129</v>
      </c>
      <c r="D269" s="125" t="s">
        <v>629</v>
      </c>
      <c r="E269" s="10" t="s">
        <v>628</v>
      </c>
    </row>
    <row r="270" spans="1:5" ht="14.45" customHeight="1" x14ac:dyDescent="0.25">
      <c r="A270" s="3" t="s">
        <v>8</v>
      </c>
      <c r="B270" s="3" t="s">
        <v>809</v>
      </c>
      <c r="C270" s="121" t="s">
        <v>1132</v>
      </c>
      <c r="D270" s="125" t="s">
        <v>917</v>
      </c>
      <c r="E270" s="10" t="s">
        <v>918</v>
      </c>
    </row>
    <row r="271" spans="1:5" ht="14.45" customHeight="1" x14ac:dyDescent="0.25">
      <c r="A271" s="3" t="s">
        <v>8</v>
      </c>
      <c r="B271" s="3" t="s">
        <v>263</v>
      </c>
      <c r="C271" s="37" t="s">
        <v>1133</v>
      </c>
      <c r="D271" s="25" t="s">
        <v>649</v>
      </c>
      <c r="E271" s="10" t="s">
        <v>650</v>
      </c>
    </row>
    <row r="272" spans="1:5" ht="14.45" customHeight="1" x14ac:dyDescent="0.25">
      <c r="A272" s="3" t="s">
        <v>8</v>
      </c>
      <c r="B272" s="3" t="s">
        <v>57</v>
      </c>
      <c r="C272" s="12" t="s">
        <v>1132</v>
      </c>
      <c r="D272" s="25" t="s">
        <v>1040</v>
      </c>
      <c r="E272" s="10" t="s">
        <v>1041</v>
      </c>
    </row>
    <row r="273" spans="1:5" ht="14.45" customHeight="1" x14ac:dyDescent="0.25">
      <c r="A273" s="3" t="s">
        <v>8</v>
      </c>
      <c r="B273" s="12" t="s">
        <v>56</v>
      </c>
      <c r="C273" s="12" t="s">
        <v>1132</v>
      </c>
      <c r="D273" s="10" t="s">
        <v>182</v>
      </c>
      <c r="E273" s="10" t="s">
        <v>183</v>
      </c>
    </row>
    <row r="274" spans="1:5" ht="14.45" customHeight="1" x14ac:dyDescent="0.25">
      <c r="A274" s="3" t="s">
        <v>8</v>
      </c>
      <c r="B274" s="12" t="s">
        <v>265</v>
      </c>
      <c r="C274" s="12" t="s">
        <v>1132</v>
      </c>
      <c r="D274" s="10" t="s">
        <v>669</v>
      </c>
      <c r="E274" s="10" t="s">
        <v>670</v>
      </c>
    </row>
    <row r="275" spans="1:5" ht="14.45" customHeight="1" x14ac:dyDescent="0.25">
      <c r="A275" s="3" t="s">
        <v>8</v>
      </c>
      <c r="B275" s="12" t="s">
        <v>685</v>
      </c>
      <c r="C275" s="12" t="s">
        <v>1129</v>
      </c>
      <c r="D275" s="10" t="s">
        <v>699</v>
      </c>
      <c r="E275" s="10" t="s">
        <v>700</v>
      </c>
    </row>
    <row r="276" spans="1:5" ht="14.45" customHeight="1" x14ac:dyDescent="0.25">
      <c r="A276" s="3" t="s">
        <v>8</v>
      </c>
      <c r="B276" s="12" t="s">
        <v>266</v>
      </c>
      <c r="C276" s="12" t="s">
        <v>1133</v>
      </c>
      <c r="D276" s="10" t="s">
        <v>722</v>
      </c>
      <c r="E276" s="10" t="s">
        <v>723</v>
      </c>
    </row>
    <row r="277" spans="1:5" ht="14.45" customHeight="1" x14ac:dyDescent="0.25">
      <c r="A277" s="3" t="s">
        <v>8</v>
      </c>
      <c r="B277" s="12" t="s">
        <v>811</v>
      </c>
      <c r="C277" s="121" t="s">
        <v>1129</v>
      </c>
      <c r="D277" s="10" t="s">
        <v>954</v>
      </c>
      <c r="E277" s="10" t="s">
        <v>955</v>
      </c>
    </row>
    <row r="278" spans="1:5" ht="14.45" customHeight="1" x14ac:dyDescent="0.25">
      <c r="A278" s="3" t="s">
        <v>8</v>
      </c>
      <c r="B278" s="12" t="s">
        <v>268</v>
      </c>
      <c r="C278" s="40" t="s">
        <v>1133</v>
      </c>
      <c r="D278" s="10" t="s">
        <v>762</v>
      </c>
      <c r="E278" s="10" t="s">
        <v>763</v>
      </c>
    </row>
    <row r="279" spans="1:5" ht="14.45" customHeight="1" x14ac:dyDescent="0.25">
      <c r="A279" s="5" t="s">
        <v>9</v>
      </c>
      <c r="B279" s="12" t="s">
        <v>247</v>
      </c>
      <c r="C279" s="79" t="s">
        <v>311</v>
      </c>
      <c r="D279" s="10" t="s">
        <v>322</v>
      </c>
      <c r="E279" s="10" t="s">
        <v>323</v>
      </c>
    </row>
    <row r="280" spans="1:5" ht="14.45" customHeight="1" x14ac:dyDescent="0.25">
      <c r="A280" s="3" t="s">
        <v>9</v>
      </c>
      <c r="B280" s="12" t="s">
        <v>265</v>
      </c>
      <c r="C280" s="79" t="s">
        <v>1129</v>
      </c>
      <c r="D280" s="10" t="s">
        <v>671</v>
      </c>
      <c r="E280" s="10" t="s">
        <v>672</v>
      </c>
    </row>
    <row r="281" spans="1:5" ht="14.45" customHeight="1" x14ac:dyDescent="0.25">
      <c r="A281" s="3" t="s">
        <v>9</v>
      </c>
      <c r="B281" s="12" t="s">
        <v>266</v>
      </c>
      <c r="C281" s="79" t="s">
        <v>1133</v>
      </c>
      <c r="D281" s="10" t="s">
        <v>724</v>
      </c>
      <c r="E281" s="10" t="s">
        <v>725</v>
      </c>
    </row>
    <row r="282" spans="1:5" ht="14.45" customHeight="1" x14ac:dyDescent="0.25">
      <c r="A282" s="67" t="s">
        <v>26</v>
      </c>
      <c r="B282" s="12" t="s">
        <v>15</v>
      </c>
      <c r="C282" s="12" t="s">
        <v>184</v>
      </c>
      <c r="D282" s="10" t="s">
        <v>180</v>
      </c>
      <c r="E282" s="10" t="s">
        <v>185</v>
      </c>
    </row>
    <row r="283" spans="1:5" ht="14.45" customHeight="1" x14ac:dyDescent="0.25">
      <c r="A283" s="12" t="s">
        <v>26</v>
      </c>
      <c r="B283" s="12" t="s">
        <v>52</v>
      </c>
      <c r="C283" s="12" t="s">
        <v>186</v>
      </c>
      <c r="D283" s="10" t="s">
        <v>187</v>
      </c>
      <c r="E283" s="10" t="s">
        <v>188</v>
      </c>
    </row>
    <row r="284" spans="1:5" ht="14.45" customHeight="1" x14ac:dyDescent="0.25">
      <c r="A284" s="12" t="s">
        <v>26</v>
      </c>
      <c r="B284" s="12" t="s">
        <v>598</v>
      </c>
      <c r="C284" s="12" t="s">
        <v>607</v>
      </c>
      <c r="D284" s="10" t="s">
        <v>608</v>
      </c>
      <c r="E284" s="10" t="s">
        <v>609</v>
      </c>
    </row>
    <row r="285" spans="1:5" ht="14.45" customHeight="1" x14ac:dyDescent="0.25">
      <c r="A285" s="67" t="s">
        <v>27</v>
      </c>
      <c r="B285" s="12" t="s">
        <v>15</v>
      </c>
      <c r="C285" s="12" t="s">
        <v>189</v>
      </c>
      <c r="D285" s="10" t="s">
        <v>190</v>
      </c>
      <c r="E285" s="10" t="s">
        <v>768</v>
      </c>
    </row>
    <row r="286" spans="1:5" ht="14.45" customHeight="1" x14ac:dyDescent="0.25">
      <c r="A286" s="12" t="s">
        <v>27</v>
      </c>
      <c r="B286" s="12" t="s">
        <v>52</v>
      </c>
      <c r="C286" s="12" t="s">
        <v>189</v>
      </c>
      <c r="D286" s="10" t="s">
        <v>191</v>
      </c>
      <c r="E286" s="10" t="s">
        <v>192</v>
      </c>
    </row>
    <row r="287" spans="1:5" ht="14.45" customHeight="1" x14ac:dyDescent="0.25">
      <c r="A287" s="12" t="s">
        <v>27</v>
      </c>
      <c r="B287" s="12" t="s">
        <v>259</v>
      </c>
      <c r="C287" s="12" t="s">
        <v>189</v>
      </c>
      <c r="D287" s="10" t="s">
        <v>1050</v>
      </c>
      <c r="E287" s="10" t="s">
        <v>1049</v>
      </c>
    </row>
    <row r="288" spans="1:5" ht="14.45" customHeight="1" x14ac:dyDescent="0.25">
      <c r="A288" s="67" t="s">
        <v>445</v>
      </c>
      <c r="B288" s="12" t="s">
        <v>447</v>
      </c>
      <c r="C288" s="12" t="s">
        <v>1134</v>
      </c>
      <c r="D288" s="10" t="s">
        <v>475</v>
      </c>
      <c r="E288" s="10" t="s">
        <v>476</v>
      </c>
    </row>
    <row r="289" spans="1:5" ht="14.45" customHeight="1" x14ac:dyDescent="0.25">
      <c r="A289" s="12" t="s">
        <v>445</v>
      </c>
      <c r="B289" s="12" t="s">
        <v>266</v>
      </c>
      <c r="C289" s="1" t="s">
        <v>1135</v>
      </c>
      <c r="D289" s="10" t="s">
        <v>726</v>
      </c>
      <c r="E289" s="10" t="s">
        <v>727</v>
      </c>
    </row>
    <row r="290" spans="1:5" ht="14.45" customHeight="1" x14ac:dyDescent="0.25">
      <c r="A290" s="67" t="s">
        <v>46</v>
      </c>
      <c r="B290" s="12" t="s">
        <v>44</v>
      </c>
      <c r="C290" s="12" t="s">
        <v>1135</v>
      </c>
      <c r="D290" s="10" t="s">
        <v>193</v>
      </c>
      <c r="E290" s="10" t="s">
        <v>194</v>
      </c>
    </row>
    <row r="291" spans="1:5" ht="14.45" customHeight="1" x14ac:dyDescent="0.25">
      <c r="A291" s="12" t="s">
        <v>46</v>
      </c>
      <c r="B291" s="12" t="s">
        <v>447</v>
      </c>
      <c r="C291" s="12" t="s">
        <v>1136</v>
      </c>
      <c r="D291" s="10" t="s">
        <v>477</v>
      </c>
      <c r="E291" s="10" t="s">
        <v>478</v>
      </c>
    </row>
    <row r="292" spans="1:5" ht="14.45" customHeight="1" x14ac:dyDescent="0.25">
      <c r="A292" s="12" t="s">
        <v>46</v>
      </c>
      <c r="B292" s="12" t="s">
        <v>266</v>
      </c>
      <c r="C292" s="12" t="s">
        <v>1137</v>
      </c>
      <c r="D292" s="10" t="s">
        <v>728</v>
      </c>
      <c r="E292" s="10" t="s">
        <v>729</v>
      </c>
    </row>
    <row r="293" spans="1:5" ht="14.45" customHeight="1" x14ac:dyDescent="0.25">
      <c r="A293" s="5" t="s">
        <v>47</v>
      </c>
      <c r="B293" s="12" t="s">
        <v>248</v>
      </c>
      <c r="C293" s="79" t="s">
        <v>331</v>
      </c>
      <c r="D293" s="10" t="s">
        <v>344</v>
      </c>
      <c r="E293" s="10" t="s">
        <v>345</v>
      </c>
    </row>
    <row r="294" spans="1:5" ht="14.45" customHeight="1" x14ac:dyDescent="0.25">
      <c r="A294" s="3" t="s">
        <v>47</v>
      </c>
      <c r="B294" s="12" t="s">
        <v>447</v>
      </c>
      <c r="C294" s="79" t="s">
        <v>1138</v>
      </c>
      <c r="D294" s="10" t="s">
        <v>479</v>
      </c>
      <c r="E294" s="10" t="s">
        <v>480</v>
      </c>
    </row>
    <row r="295" spans="1:5" ht="14.45" customHeight="1" x14ac:dyDescent="0.25">
      <c r="A295" s="12" t="s">
        <v>47</v>
      </c>
      <c r="B295" s="12" t="s">
        <v>44</v>
      </c>
      <c r="C295" s="12" t="s">
        <v>1139</v>
      </c>
      <c r="D295" s="10" t="s">
        <v>197</v>
      </c>
      <c r="E295" s="10" t="s">
        <v>198</v>
      </c>
    </row>
    <row r="296" spans="1:5" ht="14.45" customHeight="1" x14ac:dyDescent="0.25">
      <c r="A296" s="12" t="s">
        <v>47</v>
      </c>
      <c r="B296" s="12" t="s">
        <v>49</v>
      </c>
      <c r="C296" s="12" t="s">
        <v>1140</v>
      </c>
      <c r="D296" s="10" t="s">
        <v>195</v>
      </c>
      <c r="E296" s="10" t="s">
        <v>196</v>
      </c>
    </row>
    <row r="297" spans="1:5" ht="14.45" customHeight="1" x14ac:dyDescent="0.25">
      <c r="A297" s="12" t="s">
        <v>47</v>
      </c>
      <c r="B297" s="12" t="s">
        <v>579</v>
      </c>
      <c r="C297" s="121" t="s">
        <v>1140</v>
      </c>
      <c r="D297" s="10" t="s">
        <v>588</v>
      </c>
      <c r="E297" s="10" t="s">
        <v>589</v>
      </c>
    </row>
    <row r="298" spans="1:5" ht="14.45" customHeight="1" x14ac:dyDescent="0.25">
      <c r="A298" s="3" t="s">
        <v>47</v>
      </c>
      <c r="B298" s="12" t="s">
        <v>266</v>
      </c>
      <c r="C298" s="121" t="s">
        <v>1139</v>
      </c>
      <c r="D298" s="10" t="s">
        <v>730</v>
      </c>
      <c r="E298" s="10" t="s">
        <v>731</v>
      </c>
    </row>
    <row r="299" spans="1:5" ht="14.45" customHeight="1" x14ac:dyDescent="0.25">
      <c r="A299" s="5" t="s">
        <v>448</v>
      </c>
      <c r="B299" s="12" t="s">
        <v>447</v>
      </c>
      <c r="C299" s="12" t="s">
        <v>1141</v>
      </c>
      <c r="D299" s="10" t="s">
        <v>481</v>
      </c>
      <c r="E299" s="10" t="s">
        <v>482</v>
      </c>
    </row>
    <row r="300" spans="1:5" ht="14.45" customHeight="1" x14ac:dyDescent="0.25">
      <c r="A300" s="3" t="s">
        <v>448</v>
      </c>
      <c r="B300" s="12" t="s">
        <v>266</v>
      </c>
      <c r="C300" s="40" t="s">
        <v>1141</v>
      </c>
      <c r="D300" s="10" t="s">
        <v>732</v>
      </c>
      <c r="E300" s="10" t="s">
        <v>733</v>
      </c>
    </row>
    <row r="301" spans="1:5" ht="14.45" customHeight="1" x14ac:dyDescent="0.25">
      <c r="A301" s="5" t="s">
        <v>51</v>
      </c>
      <c r="B301" s="12" t="s">
        <v>29</v>
      </c>
      <c r="C301" s="12" t="s">
        <v>1142</v>
      </c>
      <c r="D301" s="10" t="s">
        <v>199</v>
      </c>
      <c r="E301" s="10" t="s">
        <v>200</v>
      </c>
    </row>
    <row r="302" spans="1:5" ht="14.45" customHeight="1" x14ac:dyDescent="0.25">
      <c r="A302" s="3" t="s">
        <v>51</v>
      </c>
      <c r="B302" s="12" t="s">
        <v>35</v>
      </c>
      <c r="C302" s="12" t="s">
        <v>1143</v>
      </c>
      <c r="D302" s="10" t="s">
        <v>201</v>
      </c>
      <c r="E302" s="10" t="s">
        <v>202</v>
      </c>
    </row>
    <row r="303" spans="1:5" ht="14.45" customHeight="1" x14ac:dyDescent="0.25">
      <c r="A303" s="3" t="s">
        <v>51</v>
      </c>
      <c r="B303" s="12" t="s">
        <v>248</v>
      </c>
      <c r="C303" s="79" t="s">
        <v>332</v>
      </c>
      <c r="D303" s="10" t="s">
        <v>346</v>
      </c>
      <c r="E303" s="10" t="s">
        <v>347</v>
      </c>
    </row>
    <row r="304" spans="1:5" ht="14.45" customHeight="1" x14ac:dyDescent="0.25">
      <c r="A304" s="3" t="s">
        <v>51</v>
      </c>
      <c r="B304" s="12" t="s">
        <v>249</v>
      </c>
      <c r="C304" s="79" t="s">
        <v>362</v>
      </c>
      <c r="D304" s="10" t="s">
        <v>375</v>
      </c>
      <c r="E304" s="10" t="s">
        <v>376</v>
      </c>
    </row>
    <row r="305" spans="1:5" ht="14.45" customHeight="1" x14ac:dyDescent="0.25">
      <c r="A305" s="3" t="s">
        <v>51</v>
      </c>
      <c r="B305" s="12" t="s">
        <v>38</v>
      </c>
      <c r="C305" s="12" t="s">
        <v>1144</v>
      </c>
      <c r="D305" s="10" t="s">
        <v>203</v>
      </c>
      <c r="E305" s="10" t="s">
        <v>204</v>
      </c>
    </row>
    <row r="306" spans="1:5" ht="14.45" customHeight="1" x14ac:dyDescent="0.25">
      <c r="A306" s="3" t="s">
        <v>51</v>
      </c>
      <c r="B306" s="12" t="s">
        <v>49</v>
      </c>
      <c r="C306" s="12" t="s">
        <v>1142</v>
      </c>
      <c r="D306" s="10" t="s">
        <v>205</v>
      </c>
      <c r="E306" s="10" t="s">
        <v>206</v>
      </c>
    </row>
    <row r="307" spans="1:5" ht="14.45" customHeight="1" x14ac:dyDescent="0.25">
      <c r="A307" s="3" t="s">
        <v>51</v>
      </c>
      <c r="B307" s="12" t="s">
        <v>258</v>
      </c>
      <c r="C307" s="12" t="s">
        <v>1142</v>
      </c>
      <c r="D307" s="10" t="s">
        <v>541</v>
      </c>
      <c r="E307" s="10" t="s">
        <v>542</v>
      </c>
    </row>
    <row r="308" spans="1:5" ht="14.45" customHeight="1" x14ac:dyDescent="0.25">
      <c r="A308" s="3" t="s">
        <v>51</v>
      </c>
      <c r="B308" s="12" t="s">
        <v>259</v>
      </c>
      <c r="C308" s="12" t="s">
        <v>1145</v>
      </c>
      <c r="D308" s="10" t="s">
        <v>570</v>
      </c>
      <c r="E308" s="10" t="s">
        <v>571</v>
      </c>
    </row>
    <row r="309" spans="1:5" ht="14.45" customHeight="1" x14ac:dyDescent="0.25">
      <c r="A309" s="3" t="s">
        <v>51</v>
      </c>
      <c r="B309" s="12" t="s">
        <v>266</v>
      </c>
      <c r="C309" s="12" t="s">
        <v>1146</v>
      </c>
      <c r="D309" s="10" t="s">
        <v>734</v>
      </c>
      <c r="E309" s="10" t="s">
        <v>735</v>
      </c>
    </row>
    <row r="310" spans="1:5" ht="14.45" customHeight="1" x14ac:dyDescent="0.25">
      <c r="A310" s="5" t="s">
        <v>36</v>
      </c>
      <c r="B310" s="12" t="s">
        <v>245</v>
      </c>
      <c r="C310" s="12" t="s">
        <v>1147</v>
      </c>
      <c r="D310" s="10" t="s">
        <v>281</v>
      </c>
      <c r="E310" s="10" t="s">
        <v>282</v>
      </c>
    </row>
    <row r="311" spans="1:5" ht="14.45" customHeight="1" x14ac:dyDescent="0.25">
      <c r="A311" s="3" t="s">
        <v>36</v>
      </c>
      <c r="B311" s="12" t="s">
        <v>254</v>
      </c>
      <c r="C311" s="12" t="s">
        <v>1143</v>
      </c>
      <c r="D311" s="10" t="s">
        <v>496</v>
      </c>
      <c r="E311" s="10" t="s">
        <v>497</v>
      </c>
    </row>
    <row r="312" spans="1:5" ht="14.45" customHeight="1" x14ac:dyDescent="0.25">
      <c r="A312" s="3" t="s">
        <v>36</v>
      </c>
      <c r="B312" s="12" t="s">
        <v>685</v>
      </c>
      <c r="C312" s="12" t="s">
        <v>1143</v>
      </c>
      <c r="D312" s="10" t="s">
        <v>701</v>
      </c>
      <c r="E312" s="10" t="s">
        <v>702</v>
      </c>
    </row>
    <row r="313" spans="1:5" ht="14.45" customHeight="1" x14ac:dyDescent="0.25">
      <c r="A313" s="5" t="s">
        <v>326</v>
      </c>
      <c r="B313" s="12" t="s">
        <v>248</v>
      </c>
      <c r="C313" s="12" t="s">
        <v>1146</v>
      </c>
      <c r="D313" s="10" t="s">
        <v>770</v>
      </c>
      <c r="E313" s="10" t="s">
        <v>769</v>
      </c>
    </row>
    <row r="314" spans="1:5" ht="14.45" customHeight="1" x14ac:dyDescent="0.25">
      <c r="A314" s="3" t="s">
        <v>326</v>
      </c>
      <c r="B314" s="12" t="s">
        <v>804</v>
      </c>
      <c r="C314" s="121" t="s">
        <v>859</v>
      </c>
      <c r="D314" s="10" t="s">
        <v>860</v>
      </c>
      <c r="E314" s="10" t="s">
        <v>861</v>
      </c>
    </row>
    <row r="315" spans="1:5" ht="14.45" customHeight="1" x14ac:dyDescent="0.25">
      <c r="A315" s="3" t="s">
        <v>326</v>
      </c>
      <c r="B315" s="12" t="s">
        <v>259</v>
      </c>
      <c r="C315" s="12" t="s">
        <v>1146</v>
      </c>
      <c r="D315" s="10" t="s">
        <v>572</v>
      </c>
      <c r="E315" s="10" t="s">
        <v>573</v>
      </c>
    </row>
    <row r="316" spans="1:5" ht="14.45" customHeight="1" x14ac:dyDescent="0.25">
      <c r="A316" s="5" t="s">
        <v>28</v>
      </c>
      <c r="B316" s="12" t="s">
        <v>37</v>
      </c>
      <c r="C316" s="12" t="s">
        <v>1148</v>
      </c>
      <c r="D316" s="10" t="s">
        <v>211</v>
      </c>
      <c r="E316" s="10" t="s">
        <v>212</v>
      </c>
    </row>
    <row r="317" spans="1:5" ht="14.45" customHeight="1" x14ac:dyDescent="0.25">
      <c r="A317" s="3" t="s">
        <v>28</v>
      </c>
      <c r="B317" s="12" t="s">
        <v>245</v>
      </c>
      <c r="C317" s="12" t="s">
        <v>1148</v>
      </c>
      <c r="D317" s="10" t="s">
        <v>283</v>
      </c>
      <c r="E317" s="10" t="s">
        <v>284</v>
      </c>
    </row>
    <row r="318" spans="1:5" ht="14.45" customHeight="1" x14ac:dyDescent="0.25">
      <c r="A318" s="3" t="s">
        <v>28</v>
      </c>
      <c r="B318" s="12" t="s">
        <v>15</v>
      </c>
      <c r="C318" s="12" t="s">
        <v>1148</v>
      </c>
      <c r="D318" s="10" t="s">
        <v>217</v>
      </c>
      <c r="E318" s="10" t="s">
        <v>218</v>
      </c>
    </row>
    <row r="319" spans="1:5" ht="14.45" customHeight="1" x14ac:dyDescent="0.25">
      <c r="A319" s="3" t="s">
        <v>28</v>
      </c>
      <c r="B319" s="12" t="s">
        <v>29</v>
      </c>
      <c r="C319" s="12" t="s">
        <v>1148</v>
      </c>
      <c r="D319" s="10" t="s">
        <v>207</v>
      </c>
      <c r="E319" s="10" t="s">
        <v>208</v>
      </c>
    </row>
    <row r="320" spans="1:5" ht="14.45" customHeight="1" x14ac:dyDescent="0.25">
      <c r="A320" s="3" t="s">
        <v>28</v>
      </c>
      <c r="B320" s="12" t="s">
        <v>35</v>
      </c>
      <c r="C320" s="12" t="s">
        <v>1148</v>
      </c>
      <c r="D320" s="10" t="s">
        <v>209</v>
      </c>
      <c r="E320" s="10" t="s">
        <v>210</v>
      </c>
    </row>
    <row r="321" spans="1:5" ht="14.45" customHeight="1" x14ac:dyDescent="0.25">
      <c r="A321" s="3" t="s">
        <v>28</v>
      </c>
      <c r="B321" s="12" t="s">
        <v>246</v>
      </c>
      <c r="C321" s="12" t="s">
        <v>1148</v>
      </c>
      <c r="D321" s="10" t="s">
        <v>299</v>
      </c>
      <c r="E321" s="10" t="s">
        <v>300</v>
      </c>
    </row>
    <row r="322" spans="1:5" ht="14.45" customHeight="1" x14ac:dyDescent="0.25">
      <c r="A322" s="3" t="s">
        <v>28</v>
      </c>
      <c r="B322" s="12" t="s">
        <v>248</v>
      </c>
      <c r="C322" s="79" t="s">
        <v>333</v>
      </c>
      <c r="D322" s="10" t="s">
        <v>348</v>
      </c>
      <c r="E322" s="10" t="s">
        <v>349</v>
      </c>
    </row>
    <row r="323" spans="1:5" ht="14.45" customHeight="1" x14ac:dyDescent="0.25">
      <c r="A323" s="3" t="s">
        <v>28</v>
      </c>
      <c r="B323" s="12" t="s">
        <v>249</v>
      </c>
      <c r="C323" s="79" t="s">
        <v>333</v>
      </c>
      <c r="D323" s="10" t="s">
        <v>377</v>
      </c>
      <c r="E323" s="10" t="s">
        <v>378</v>
      </c>
    </row>
    <row r="324" spans="1:5" ht="14.45" customHeight="1" x14ac:dyDescent="0.25">
      <c r="A324" s="3" t="s">
        <v>28</v>
      </c>
      <c r="B324" s="12" t="s">
        <v>38</v>
      </c>
      <c r="C324" s="12" t="s">
        <v>1149</v>
      </c>
      <c r="D324" s="10" t="s">
        <v>213</v>
      </c>
      <c r="E324" s="10" t="s">
        <v>214</v>
      </c>
    </row>
    <row r="325" spans="1:5" ht="14.45" customHeight="1" x14ac:dyDescent="0.25">
      <c r="A325" s="3" t="s">
        <v>28</v>
      </c>
      <c r="B325" s="12" t="s">
        <v>804</v>
      </c>
      <c r="C325" s="12" t="s">
        <v>1149</v>
      </c>
      <c r="D325" s="10" t="s">
        <v>862</v>
      </c>
      <c r="E325" s="10" t="s">
        <v>863</v>
      </c>
    </row>
    <row r="326" spans="1:5" ht="14.45" customHeight="1" x14ac:dyDescent="0.25">
      <c r="A326" s="3" t="s">
        <v>28</v>
      </c>
      <c r="B326" s="12" t="s">
        <v>250</v>
      </c>
      <c r="C326" s="12" t="s">
        <v>1148</v>
      </c>
      <c r="D326" s="10" t="s">
        <v>404</v>
      </c>
      <c r="E326" s="10" t="s">
        <v>405</v>
      </c>
    </row>
    <row r="327" spans="1:5" ht="14.45" customHeight="1" x14ac:dyDescent="0.25">
      <c r="A327" s="3" t="s">
        <v>28</v>
      </c>
      <c r="B327" s="12" t="s">
        <v>251</v>
      </c>
      <c r="C327" s="12" t="s">
        <v>1148</v>
      </c>
      <c r="D327" s="10" t="s">
        <v>436</v>
      </c>
      <c r="E327" s="10" t="s">
        <v>437</v>
      </c>
    </row>
    <row r="328" spans="1:5" ht="14.45" customHeight="1" x14ac:dyDescent="0.25">
      <c r="A328" s="3" t="s">
        <v>28</v>
      </c>
      <c r="B328" s="12" t="s">
        <v>254</v>
      </c>
      <c r="C328" s="12" t="s">
        <v>1148</v>
      </c>
      <c r="D328" s="10" t="s">
        <v>494</v>
      </c>
      <c r="E328" s="10" t="s">
        <v>495</v>
      </c>
    </row>
    <row r="329" spans="1:5" ht="14.45" customHeight="1" x14ac:dyDescent="0.25">
      <c r="A329" s="3" t="s">
        <v>28</v>
      </c>
      <c r="B329" s="12" t="s">
        <v>255</v>
      </c>
      <c r="C329" s="1" t="s">
        <v>1148</v>
      </c>
      <c r="D329" s="10" t="s">
        <v>507</v>
      </c>
      <c r="E329" s="10" t="s">
        <v>508</v>
      </c>
    </row>
    <row r="330" spans="1:5" ht="14.45" customHeight="1" x14ac:dyDescent="0.25">
      <c r="A330" s="3" t="s">
        <v>28</v>
      </c>
      <c r="B330" s="12" t="s">
        <v>509</v>
      </c>
      <c r="C330" s="1" t="s">
        <v>1148</v>
      </c>
      <c r="D330" s="10" t="s">
        <v>518</v>
      </c>
      <c r="E330" s="10" t="s">
        <v>519</v>
      </c>
    </row>
    <row r="331" spans="1:5" ht="14.45" customHeight="1" x14ac:dyDescent="0.25">
      <c r="A331" s="3" t="s">
        <v>28</v>
      </c>
      <c r="B331" s="12" t="s">
        <v>49</v>
      </c>
      <c r="C331" s="12" t="s">
        <v>1148</v>
      </c>
      <c r="D331" s="10" t="s">
        <v>215</v>
      </c>
      <c r="E331" s="10" t="s">
        <v>216</v>
      </c>
    </row>
    <row r="332" spans="1:5" ht="14.45" customHeight="1" x14ac:dyDescent="0.25">
      <c r="A332" s="3" t="s">
        <v>28</v>
      </c>
      <c r="B332" s="12" t="s">
        <v>258</v>
      </c>
      <c r="C332" s="37" t="s">
        <v>1148</v>
      </c>
      <c r="D332" s="10" t="s">
        <v>543</v>
      </c>
      <c r="E332" s="10" t="s">
        <v>544</v>
      </c>
    </row>
    <row r="333" spans="1:5" ht="14.45" customHeight="1" x14ac:dyDescent="0.25">
      <c r="A333" s="3" t="s">
        <v>28</v>
      </c>
      <c r="B333" s="12" t="s">
        <v>259</v>
      </c>
      <c r="C333" s="37" t="s">
        <v>1148</v>
      </c>
      <c r="D333" s="10" t="s">
        <v>574</v>
      </c>
      <c r="E333" s="10" t="s">
        <v>575</v>
      </c>
    </row>
    <row r="334" spans="1:5" ht="14.45" customHeight="1" x14ac:dyDescent="0.25">
      <c r="A334" s="3" t="s">
        <v>28</v>
      </c>
      <c r="B334" s="12" t="s">
        <v>579</v>
      </c>
      <c r="C334" s="80" t="s">
        <v>1149</v>
      </c>
      <c r="D334" s="39" t="s">
        <v>590</v>
      </c>
      <c r="E334" s="123" t="s">
        <v>591</v>
      </c>
    </row>
    <row r="335" spans="1:5" ht="14.45" customHeight="1" x14ac:dyDescent="0.25">
      <c r="A335" s="3" t="s">
        <v>28</v>
      </c>
      <c r="B335" s="12" t="s">
        <v>598</v>
      </c>
      <c r="C335" s="12" t="s">
        <v>1148</v>
      </c>
      <c r="D335" s="10" t="s">
        <v>610</v>
      </c>
      <c r="E335" s="10" t="s">
        <v>611</v>
      </c>
    </row>
    <row r="336" spans="1:5" ht="14.45" customHeight="1" x14ac:dyDescent="0.25">
      <c r="A336" s="3" t="s">
        <v>28</v>
      </c>
      <c r="B336" s="12" t="s">
        <v>809</v>
      </c>
      <c r="C336" s="121" t="s">
        <v>1148</v>
      </c>
      <c r="D336" s="10" t="s">
        <v>919</v>
      </c>
      <c r="E336" s="10" t="s">
        <v>920</v>
      </c>
    </row>
    <row r="337" spans="1:5" ht="14.45" customHeight="1" x14ac:dyDescent="0.25">
      <c r="A337" s="3" t="s">
        <v>28</v>
      </c>
      <c r="B337" s="12" t="s">
        <v>265</v>
      </c>
      <c r="C337" s="12" t="s">
        <v>1148</v>
      </c>
      <c r="D337" s="10" t="s">
        <v>671</v>
      </c>
      <c r="E337" s="10" t="s">
        <v>1052</v>
      </c>
    </row>
    <row r="338" spans="1:5" ht="14.45" customHeight="1" x14ac:dyDescent="0.25">
      <c r="A338" s="3" t="s">
        <v>28</v>
      </c>
      <c r="B338" s="12" t="s">
        <v>685</v>
      </c>
      <c r="C338" s="80" t="s">
        <v>1148</v>
      </c>
      <c r="D338" s="10" t="s">
        <v>703</v>
      </c>
      <c r="E338" s="10" t="s">
        <v>704</v>
      </c>
    </row>
    <row r="339" spans="1:5" ht="14.45" customHeight="1" x14ac:dyDescent="0.25">
      <c r="A339" s="3" t="s">
        <v>28</v>
      </c>
      <c r="B339" s="12" t="s">
        <v>266</v>
      </c>
      <c r="C339" s="12" t="s">
        <v>1148</v>
      </c>
      <c r="D339" s="10" t="s">
        <v>736</v>
      </c>
      <c r="E339" s="10" t="s">
        <v>737</v>
      </c>
    </row>
    <row r="340" spans="1:5" ht="14.45" customHeight="1" x14ac:dyDescent="0.25">
      <c r="A340" s="5" t="s">
        <v>1046</v>
      </c>
      <c r="B340" s="12" t="s">
        <v>245</v>
      </c>
      <c r="C340" s="79" t="s">
        <v>363</v>
      </c>
      <c r="D340" s="10" t="s">
        <v>285</v>
      </c>
      <c r="E340" s="10" t="s">
        <v>286</v>
      </c>
    </row>
    <row r="341" spans="1:5" ht="14.45" customHeight="1" x14ac:dyDescent="0.25">
      <c r="A341" s="3" t="s">
        <v>1046</v>
      </c>
      <c r="B341" s="12" t="s">
        <v>35</v>
      </c>
      <c r="C341" s="12" t="s">
        <v>1150</v>
      </c>
      <c r="D341" s="10" t="s">
        <v>219</v>
      </c>
      <c r="E341" s="10" t="s">
        <v>220</v>
      </c>
    </row>
    <row r="342" spans="1:5" ht="14.45" customHeight="1" x14ac:dyDescent="0.25">
      <c r="A342" s="3" t="s">
        <v>1046</v>
      </c>
      <c r="B342" s="12" t="s">
        <v>248</v>
      </c>
      <c r="C342" s="79" t="s">
        <v>1033</v>
      </c>
      <c r="D342" s="10" t="s">
        <v>350</v>
      </c>
      <c r="E342" s="10" t="s">
        <v>351</v>
      </c>
    </row>
    <row r="343" spans="1:5" ht="14.45" customHeight="1" x14ac:dyDescent="0.25">
      <c r="A343" s="3" t="s">
        <v>1046</v>
      </c>
      <c r="B343" s="12" t="s">
        <v>249</v>
      </c>
      <c r="C343" s="79" t="s">
        <v>1034</v>
      </c>
      <c r="D343" s="10" t="s">
        <v>379</v>
      </c>
      <c r="E343" s="10" t="s">
        <v>380</v>
      </c>
    </row>
    <row r="344" spans="1:5" ht="14.45" customHeight="1" x14ac:dyDescent="0.25">
      <c r="A344" s="3" t="s">
        <v>1046</v>
      </c>
      <c r="B344" s="12" t="s">
        <v>802</v>
      </c>
      <c r="C344" s="121" t="s">
        <v>1033</v>
      </c>
      <c r="D344" s="10" t="s">
        <v>823</v>
      </c>
      <c r="E344" s="10" t="s">
        <v>824</v>
      </c>
    </row>
    <row r="345" spans="1:5" ht="14.45" customHeight="1" x14ac:dyDescent="0.25">
      <c r="A345" s="3" t="s">
        <v>1046</v>
      </c>
      <c r="B345" s="12" t="s">
        <v>38</v>
      </c>
      <c r="C345" s="12" t="s">
        <v>1151</v>
      </c>
      <c r="D345" s="10" t="s">
        <v>221</v>
      </c>
      <c r="E345" s="10" t="s">
        <v>222</v>
      </c>
    </row>
    <row r="346" spans="1:5" ht="14.45" customHeight="1" x14ac:dyDescent="0.25">
      <c r="A346" s="3" t="s">
        <v>1046</v>
      </c>
      <c r="B346" s="12" t="s">
        <v>251</v>
      </c>
      <c r="C346" s="12" t="s">
        <v>1150</v>
      </c>
      <c r="D346" s="10" t="s">
        <v>438</v>
      </c>
      <c r="E346" s="10" t="s">
        <v>439</v>
      </c>
    </row>
    <row r="347" spans="1:5" ht="14.45" customHeight="1" x14ac:dyDescent="0.25">
      <c r="A347" s="3" t="s">
        <v>1046</v>
      </c>
      <c r="B347" s="12" t="s">
        <v>806</v>
      </c>
      <c r="C347" s="12" t="s">
        <v>1150</v>
      </c>
      <c r="D347" s="10" t="s">
        <v>886</v>
      </c>
      <c r="E347" s="10" t="s">
        <v>887</v>
      </c>
    </row>
    <row r="348" spans="1:5" ht="14.45" customHeight="1" x14ac:dyDescent="0.25">
      <c r="A348" s="3" t="s">
        <v>1046</v>
      </c>
      <c r="B348" s="12" t="s">
        <v>49</v>
      </c>
      <c r="C348" s="12" t="s">
        <v>1150</v>
      </c>
      <c r="D348" s="10" t="s">
        <v>223</v>
      </c>
      <c r="E348" s="10" t="s">
        <v>224</v>
      </c>
    </row>
    <row r="349" spans="1:5" ht="14.45" customHeight="1" x14ac:dyDescent="0.25">
      <c r="A349" s="3" t="s">
        <v>1046</v>
      </c>
      <c r="B349" s="12" t="s">
        <v>685</v>
      </c>
      <c r="C349" s="81" t="s">
        <v>1150</v>
      </c>
      <c r="D349" s="10" t="s">
        <v>705</v>
      </c>
      <c r="E349" s="10" t="s">
        <v>706</v>
      </c>
    </row>
    <row r="350" spans="1:5" ht="14.45" customHeight="1" x14ac:dyDescent="0.25">
      <c r="A350" s="3" t="s">
        <v>1046</v>
      </c>
      <c r="B350" s="12" t="s">
        <v>57</v>
      </c>
      <c r="C350" s="81" t="s">
        <v>1152</v>
      </c>
      <c r="D350" s="10" t="s">
        <v>1042</v>
      </c>
      <c r="E350" s="10" t="s">
        <v>1043</v>
      </c>
    </row>
    <row r="351" spans="1:5" ht="14.45" customHeight="1" x14ac:dyDescent="0.25">
      <c r="A351" s="3" t="s">
        <v>1046</v>
      </c>
      <c r="B351" s="12" t="s">
        <v>266</v>
      </c>
      <c r="C351" s="12" t="s">
        <v>1153</v>
      </c>
      <c r="D351" s="10" t="s">
        <v>738</v>
      </c>
      <c r="E351" s="10" t="s">
        <v>739</v>
      </c>
    </row>
    <row r="352" spans="1:5" ht="14.45" customHeight="1" x14ac:dyDescent="0.25">
      <c r="A352" s="3" t="s">
        <v>1046</v>
      </c>
      <c r="B352" s="12" t="s">
        <v>268</v>
      </c>
      <c r="C352" s="12" t="s">
        <v>1154</v>
      </c>
      <c r="D352" s="10" t="s">
        <v>764</v>
      </c>
      <c r="E352" s="10" t="s">
        <v>765</v>
      </c>
    </row>
    <row r="353" spans="1:5" ht="14.45" customHeight="1" x14ac:dyDescent="0.25">
      <c r="A353" s="5" t="s">
        <v>1047</v>
      </c>
      <c r="B353" s="12" t="s">
        <v>245</v>
      </c>
      <c r="C353" s="12" t="s">
        <v>1155</v>
      </c>
      <c r="D353" s="10" t="s">
        <v>287</v>
      </c>
      <c r="E353" s="10" t="s">
        <v>288</v>
      </c>
    </row>
    <row r="354" spans="1:5" ht="14.45" customHeight="1" x14ac:dyDescent="0.25">
      <c r="A354" s="3" t="s">
        <v>1047</v>
      </c>
      <c r="B354" s="12" t="s">
        <v>15</v>
      </c>
      <c r="C354" s="12" t="s">
        <v>1151</v>
      </c>
      <c r="D354" s="10" t="s">
        <v>225</v>
      </c>
      <c r="E354" s="10" t="s">
        <v>226</v>
      </c>
    </row>
    <row r="355" spans="1:5" ht="14.45" customHeight="1" x14ac:dyDescent="0.25">
      <c r="A355" s="3" t="s">
        <v>1047</v>
      </c>
      <c r="B355" s="12" t="s">
        <v>29</v>
      </c>
      <c r="C355" s="12" t="s">
        <v>1154</v>
      </c>
      <c r="D355" s="10" t="s">
        <v>1032</v>
      </c>
      <c r="E355" s="10" t="s">
        <v>227</v>
      </c>
    </row>
    <row r="356" spans="1:5" ht="14.45" customHeight="1" x14ac:dyDescent="0.25">
      <c r="A356" s="3" t="s">
        <v>1047</v>
      </c>
      <c r="B356" s="12" t="s">
        <v>246</v>
      </c>
      <c r="C356" s="12" t="s">
        <v>1151</v>
      </c>
      <c r="D356" s="10" t="s">
        <v>301</v>
      </c>
      <c r="E356" s="10" t="s">
        <v>302</v>
      </c>
    </row>
    <row r="357" spans="1:5" ht="14.45" customHeight="1" x14ac:dyDescent="0.25">
      <c r="A357" s="3" t="s">
        <v>1047</v>
      </c>
      <c r="B357" s="12" t="s">
        <v>248</v>
      </c>
      <c r="C357" s="79" t="s">
        <v>1033</v>
      </c>
      <c r="D357" s="10" t="s">
        <v>352</v>
      </c>
      <c r="E357" s="10" t="s">
        <v>353</v>
      </c>
    </row>
    <row r="358" spans="1:5" ht="14.45" customHeight="1" x14ac:dyDescent="0.25">
      <c r="A358" s="3" t="s">
        <v>1047</v>
      </c>
      <c r="B358" s="12" t="s">
        <v>249</v>
      </c>
      <c r="C358" s="79" t="s">
        <v>1034</v>
      </c>
      <c r="D358" s="10" t="s">
        <v>381</v>
      </c>
      <c r="E358" s="10" t="s">
        <v>382</v>
      </c>
    </row>
    <row r="359" spans="1:5" ht="14.45" customHeight="1" x14ac:dyDescent="0.25">
      <c r="A359" s="3" t="s">
        <v>1047</v>
      </c>
      <c r="B359" s="12" t="s">
        <v>38</v>
      </c>
      <c r="C359" s="12" t="s">
        <v>1151</v>
      </c>
      <c r="D359" s="10" t="s">
        <v>228</v>
      </c>
      <c r="E359" s="10" t="s">
        <v>229</v>
      </c>
    </row>
    <row r="360" spans="1:5" ht="14.45" customHeight="1" x14ac:dyDescent="0.25">
      <c r="A360" s="3" t="s">
        <v>1047</v>
      </c>
      <c r="B360" s="12" t="s">
        <v>250</v>
      </c>
      <c r="C360" s="12" t="s">
        <v>1150</v>
      </c>
      <c r="D360" s="10" t="s">
        <v>406</v>
      </c>
      <c r="E360" s="10" t="s">
        <v>407</v>
      </c>
    </row>
    <row r="361" spans="1:5" ht="14.45" customHeight="1" x14ac:dyDescent="0.25">
      <c r="A361" s="3" t="s">
        <v>1047</v>
      </c>
      <c r="B361" s="12" t="s">
        <v>251</v>
      </c>
      <c r="C361" s="12" t="s">
        <v>1150</v>
      </c>
      <c r="D361" s="10" t="s">
        <v>440</v>
      </c>
      <c r="E361" s="10" t="s">
        <v>441</v>
      </c>
    </row>
    <row r="362" spans="1:5" ht="14.45" customHeight="1" x14ac:dyDescent="0.25">
      <c r="A362" s="3" t="s">
        <v>1047</v>
      </c>
      <c r="B362" s="12" t="s">
        <v>806</v>
      </c>
      <c r="C362" s="12" t="s">
        <v>1150</v>
      </c>
      <c r="D362" s="10" t="s">
        <v>888</v>
      </c>
      <c r="E362" s="10" t="s">
        <v>889</v>
      </c>
    </row>
    <row r="363" spans="1:5" ht="14.45" customHeight="1" x14ac:dyDescent="0.25">
      <c r="A363" s="3" t="s">
        <v>1047</v>
      </c>
      <c r="B363" s="12" t="s">
        <v>49</v>
      </c>
      <c r="C363" s="12" t="s">
        <v>1150</v>
      </c>
      <c r="D363" s="10" t="s">
        <v>215</v>
      </c>
      <c r="E363" s="10" t="s">
        <v>230</v>
      </c>
    </row>
    <row r="364" spans="1:5" ht="14.45" customHeight="1" x14ac:dyDescent="0.25">
      <c r="A364" s="3" t="s">
        <v>1047</v>
      </c>
      <c r="B364" s="12" t="s">
        <v>258</v>
      </c>
      <c r="C364" s="12" t="s">
        <v>1156</v>
      </c>
      <c r="D364" s="10" t="s">
        <v>545</v>
      </c>
      <c r="E364" s="10" t="s">
        <v>546</v>
      </c>
    </row>
    <row r="365" spans="1:5" ht="14.45" customHeight="1" x14ac:dyDescent="0.25">
      <c r="A365" s="3" t="s">
        <v>1047</v>
      </c>
      <c r="B365" s="12" t="s">
        <v>259</v>
      </c>
      <c r="C365" s="37" t="s">
        <v>1150</v>
      </c>
      <c r="D365" s="10" t="s">
        <v>576</v>
      </c>
      <c r="E365" s="10" t="s">
        <v>577</v>
      </c>
    </row>
    <row r="366" spans="1:5" ht="14.45" customHeight="1" x14ac:dyDescent="0.25">
      <c r="A366" s="3" t="s">
        <v>1047</v>
      </c>
      <c r="B366" s="12" t="s">
        <v>579</v>
      </c>
      <c r="C366" s="121" t="s">
        <v>1151</v>
      </c>
      <c r="D366" s="10" t="s">
        <v>592</v>
      </c>
      <c r="E366" s="10" t="s">
        <v>593</v>
      </c>
    </row>
    <row r="367" spans="1:5" ht="14.45" customHeight="1" x14ac:dyDescent="0.25">
      <c r="A367" s="3" t="s">
        <v>1047</v>
      </c>
      <c r="B367" s="12" t="s">
        <v>52</v>
      </c>
      <c r="C367" s="12" t="s">
        <v>1150</v>
      </c>
      <c r="D367" s="10" t="s">
        <v>231</v>
      </c>
      <c r="E367" s="10" t="s">
        <v>232</v>
      </c>
    </row>
    <row r="368" spans="1:5" ht="14.45" customHeight="1" x14ac:dyDescent="0.25">
      <c r="A368" s="3" t="s">
        <v>1047</v>
      </c>
      <c r="B368" s="12" t="s">
        <v>598</v>
      </c>
      <c r="C368" s="12" t="s">
        <v>1150</v>
      </c>
      <c r="D368" s="10" t="s">
        <v>612</v>
      </c>
      <c r="E368" s="10" t="s">
        <v>613</v>
      </c>
    </row>
    <row r="369" spans="1:5" ht="14.45" customHeight="1" x14ac:dyDescent="0.25">
      <c r="A369" s="3" t="s">
        <v>1047</v>
      </c>
      <c r="B369" s="12" t="s">
        <v>57</v>
      </c>
      <c r="C369" s="12" t="s">
        <v>1051</v>
      </c>
      <c r="D369" s="10" t="s">
        <v>1044</v>
      </c>
      <c r="E369" s="10" t="s">
        <v>1045</v>
      </c>
    </row>
    <row r="370" spans="1:5" ht="14.45" customHeight="1" x14ac:dyDescent="0.25">
      <c r="A370" s="3" t="s">
        <v>1047</v>
      </c>
      <c r="B370" s="12" t="s">
        <v>265</v>
      </c>
      <c r="C370" s="12" t="s">
        <v>1157</v>
      </c>
      <c r="D370" s="10" t="s">
        <v>1035</v>
      </c>
      <c r="E370" s="10" t="s">
        <v>673</v>
      </c>
    </row>
    <row r="371" spans="1:5" ht="14.45" customHeight="1" x14ac:dyDescent="0.25">
      <c r="A371" s="3" t="s">
        <v>1047</v>
      </c>
      <c r="B371" s="12" t="s">
        <v>685</v>
      </c>
      <c r="C371" s="12" t="s">
        <v>1150</v>
      </c>
      <c r="D371" s="10" t="s">
        <v>707</v>
      </c>
      <c r="E371" s="10" t="s">
        <v>708</v>
      </c>
    </row>
    <row r="372" spans="1:5" ht="14.45" customHeight="1" x14ac:dyDescent="0.25">
      <c r="A372" s="3" t="s">
        <v>1047</v>
      </c>
      <c r="B372" s="12" t="s">
        <v>674</v>
      </c>
      <c r="C372" s="12" t="s">
        <v>1150</v>
      </c>
      <c r="D372" s="10" t="s">
        <v>683</v>
      </c>
      <c r="E372" s="10" t="s">
        <v>684</v>
      </c>
    </row>
    <row r="373" spans="1:5" ht="14.45" customHeight="1" x14ac:dyDescent="0.25">
      <c r="A373" s="3" t="s">
        <v>1047</v>
      </c>
      <c r="B373" s="12" t="s">
        <v>266</v>
      </c>
      <c r="C373" s="40" t="s">
        <v>1157</v>
      </c>
      <c r="D373" s="10" t="s">
        <v>740</v>
      </c>
      <c r="E373" s="10" t="s">
        <v>741</v>
      </c>
    </row>
    <row r="374" spans="1:5" ht="14.45" customHeight="1" x14ac:dyDescent="0.25">
      <c r="A374" s="3" t="s">
        <v>1047</v>
      </c>
      <c r="B374" s="12" t="s">
        <v>267</v>
      </c>
      <c r="C374" s="40" t="s">
        <v>1157</v>
      </c>
      <c r="D374" s="10" t="s">
        <v>751</v>
      </c>
      <c r="E374" s="10" t="s">
        <v>752</v>
      </c>
    </row>
    <row r="375" spans="1:5" ht="14.45" customHeight="1" x14ac:dyDescent="0.25">
      <c r="A375" s="3" t="s">
        <v>1047</v>
      </c>
      <c r="B375" s="3" t="s">
        <v>811</v>
      </c>
      <c r="C375" s="40" t="s">
        <v>1150</v>
      </c>
      <c r="D375" s="39" t="s">
        <v>956</v>
      </c>
      <c r="E375" s="10" t="s">
        <v>957</v>
      </c>
    </row>
    <row r="376" spans="1:5" ht="14.45" customHeight="1" x14ac:dyDescent="0.25">
      <c r="A376" s="3" t="s">
        <v>1047</v>
      </c>
      <c r="B376" s="3" t="s">
        <v>268</v>
      </c>
      <c r="C376" s="40" t="s">
        <v>1154</v>
      </c>
      <c r="D376" s="39" t="s">
        <v>766</v>
      </c>
      <c r="E376" s="10" t="s">
        <v>767</v>
      </c>
    </row>
    <row r="377" spans="1:5" ht="14.45" customHeight="1" x14ac:dyDescent="0.25">
      <c r="A377" s="5" t="s">
        <v>1048</v>
      </c>
      <c r="B377" s="12" t="s">
        <v>248</v>
      </c>
      <c r="C377" s="79" t="s">
        <v>1033</v>
      </c>
      <c r="D377" s="10" t="s">
        <v>355</v>
      </c>
      <c r="E377" s="10" t="s">
        <v>354</v>
      </c>
    </row>
    <row r="378" spans="1:5" ht="14.45" customHeight="1" x14ac:dyDescent="0.25">
      <c r="A378" s="3" t="s">
        <v>1048</v>
      </c>
      <c r="B378" s="12" t="s">
        <v>38</v>
      </c>
      <c r="C378" s="12" t="s">
        <v>1158</v>
      </c>
      <c r="D378" s="10" t="s">
        <v>233</v>
      </c>
      <c r="E378" s="10" t="s">
        <v>234</v>
      </c>
    </row>
    <row r="379" spans="1:5" ht="14.45" customHeight="1" x14ac:dyDescent="0.25">
      <c r="A379" s="3" t="s">
        <v>1048</v>
      </c>
      <c r="B379" s="12" t="s">
        <v>258</v>
      </c>
      <c r="C379" s="121" t="s">
        <v>1159</v>
      </c>
      <c r="D379" s="10" t="s">
        <v>547</v>
      </c>
      <c r="E379" s="10" t="s">
        <v>548</v>
      </c>
    </row>
    <row r="380" spans="1:5" ht="14.45" customHeight="1" x14ac:dyDescent="0.25">
      <c r="A380" s="3" t="s">
        <v>1048</v>
      </c>
      <c r="B380" s="12" t="s">
        <v>598</v>
      </c>
      <c r="C380" s="37" t="s">
        <v>1150</v>
      </c>
      <c r="D380" s="10" t="s">
        <v>614</v>
      </c>
      <c r="E380" s="10" t="s">
        <v>615</v>
      </c>
    </row>
    <row r="381" spans="1:5" ht="14.45" customHeight="1" x14ac:dyDescent="0.25">
      <c r="A381" s="3" t="s">
        <v>1048</v>
      </c>
      <c r="B381" s="12" t="s">
        <v>809</v>
      </c>
      <c r="C381" s="121" t="s">
        <v>1158</v>
      </c>
      <c r="D381" s="10" t="s">
        <v>921</v>
      </c>
      <c r="E381" s="10" t="s">
        <v>922</v>
      </c>
    </row>
    <row r="382" spans="1:5" ht="14.45" customHeight="1" x14ac:dyDescent="0.25">
      <c r="A382" s="3" t="s">
        <v>1048</v>
      </c>
      <c r="B382" s="12" t="s">
        <v>266</v>
      </c>
      <c r="C382" s="37" t="s">
        <v>1150</v>
      </c>
      <c r="D382" s="10" t="s">
        <v>742</v>
      </c>
      <c r="E382" s="10" t="s">
        <v>743</v>
      </c>
    </row>
    <row r="383" spans="1:5" ht="14.45" customHeight="1" x14ac:dyDescent="0.25">
      <c r="A383" s="3" t="s">
        <v>1048</v>
      </c>
      <c r="B383" s="12" t="s">
        <v>267</v>
      </c>
      <c r="C383" s="82" t="s">
        <v>1157</v>
      </c>
      <c r="D383" s="10" t="s">
        <v>753</v>
      </c>
      <c r="E383" s="10" t="s">
        <v>754</v>
      </c>
    </row>
    <row r="384" spans="1:5" ht="14.45" customHeight="1" x14ac:dyDescent="0.25">
      <c r="A384" s="53" t="s">
        <v>965</v>
      </c>
      <c r="B384" s="12" t="s">
        <v>812</v>
      </c>
      <c r="C384" s="82" t="s">
        <v>1160</v>
      </c>
      <c r="D384" s="10" t="s">
        <v>864</v>
      </c>
      <c r="E384" s="10" t="s">
        <v>865</v>
      </c>
    </row>
    <row r="385" spans="1:5" ht="14.45" customHeight="1" x14ac:dyDescent="0.25">
      <c r="A385" s="53" t="s">
        <v>970</v>
      </c>
      <c r="B385" s="12" t="s">
        <v>812</v>
      </c>
      <c r="C385" s="82" t="s">
        <v>1161</v>
      </c>
      <c r="D385" s="10" t="s">
        <v>866</v>
      </c>
      <c r="E385" s="10" t="s">
        <v>867</v>
      </c>
    </row>
    <row r="386" spans="1:5" ht="14.45" customHeight="1" x14ac:dyDescent="0.25">
      <c r="A386" s="53" t="s">
        <v>966</v>
      </c>
      <c r="B386" s="12" t="s">
        <v>812</v>
      </c>
      <c r="C386" s="12" t="s">
        <v>1162</v>
      </c>
      <c r="D386" s="38" t="s">
        <v>868</v>
      </c>
      <c r="E386" s="10" t="s">
        <v>869</v>
      </c>
    </row>
    <row r="387" spans="1:5" ht="14.45" customHeight="1" x14ac:dyDescent="0.25">
      <c r="A387" s="41" t="s">
        <v>966</v>
      </c>
      <c r="B387" s="12" t="s">
        <v>52</v>
      </c>
      <c r="C387" s="12" t="s">
        <v>1162</v>
      </c>
      <c r="D387" s="10" t="s">
        <v>235</v>
      </c>
      <c r="E387" s="10" t="s">
        <v>236</v>
      </c>
    </row>
    <row r="388" spans="1:5" ht="14.45" customHeight="1" x14ac:dyDescent="0.25">
      <c r="A388" s="41" t="s">
        <v>966</v>
      </c>
      <c r="B388" s="12" t="s">
        <v>807</v>
      </c>
      <c r="C388" s="12" t="s">
        <v>1162</v>
      </c>
      <c r="D388" s="10" t="s">
        <v>903</v>
      </c>
      <c r="E388" s="10" t="s">
        <v>904</v>
      </c>
    </row>
    <row r="389" spans="1:5" ht="14.45" customHeight="1" x14ac:dyDescent="0.25">
      <c r="A389" s="5" t="s">
        <v>411</v>
      </c>
      <c r="B389" s="12" t="s">
        <v>15</v>
      </c>
      <c r="C389" s="12" t="s">
        <v>1163</v>
      </c>
      <c r="D389" s="10" t="s">
        <v>237</v>
      </c>
      <c r="E389" s="10" t="s">
        <v>238</v>
      </c>
    </row>
    <row r="390" spans="1:5" ht="14.45" customHeight="1" x14ac:dyDescent="0.25">
      <c r="A390" s="3" t="s">
        <v>411</v>
      </c>
      <c r="B390" s="12" t="s">
        <v>251</v>
      </c>
      <c r="C390" s="12" t="s">
        <v>1163</v>
      </c>
      <c r="D390" s="10" t="s">
        <v>442</v>
      </c>
      <c r="E390" s="10" t="s">
        <v>443</v>
      </c>
    </row>
    <row r="391" spans="1:5" ht="14.45" customHeight="1" x14ac:dyDescent="0.25">
      <c r="A391" s="5" t="s">
        <v>383</v>
      </c>
      <c r="B391" s="12" t="s">
        <v>250</v>
      </c>
      <c r="C391" s="12" t="s">
        <v>1164</v>
      </c>
      <c r="D391" s="10" t="s">
        <v>408</v>
      </c>
      <c r="E391" s="10" t="s">
        <v>409</v>
      </c>
    </row>
    <row r="392" spans="1:5" ht="14.45" customHeight="1" x14ac:dyDescent="0.25">
      <c r="A392" s="5" t="s">
        <v>42</v>
      </c>
      <c r="B392" s="12" t="s">
        <v>38</v>
      </c>
      <c r="C392" s="12" t="s">
        <v>1165</v>
      </c>
      <c r="D392" s="10" t="s">
        <v>239</v>
      </c>
      <c r="E392" s="10" t="s">
        <v>240</v>
      </c>
    </row>
    <row r="393" spans="1:5" ht="14.45" customHeight="1" x14ac:dyDescent="0.25">
      <c r="A393" s="5" t="s">
        <v>290</v>
      </c>
      <c r="B393" s="12" t="s">
        <v>246</v>
      </c>
      <c r="C393" s="12" t="s">
        <v>1166</v>
      </c>
      <c r="D393" s="10" t="s">
        <v>303</v>
      </c>
      <c r="E393" s="10" t="s">
        <v>304</v>
      </c>
    </row>
    <row r="394" spans="1:5" ht="14.45" customHeight="1" x14ac:dyDescent="0.25">
      <c r="A394" s="53" t="s">
        <v>960</v>
      </c>
      <c r="B394" s="12" t="s">
        <v>812</v>
      </c>
      <c r="C394" s="12" t="s">
        <v>1167</v>
      </c>
      <c r="D394" s="10" t="s">
        <v>870</v>
      </c>
      <c r="E394" s="10" t="s">
        <v>871</v>
      </c>
    </row>
    <row r="395" spans="1:5" ht="14.45" customHeight="1" x14ac:dyDescent="0.25">
      <c r="A395" s="53" t="s">
        <v>961</v>
      </c>
      <c r="B395" s="12" t="s">
        <v>247</v>
      </c>
      <c r="C395" s="12" t="s">
        <v>1167</v>
      </c>
      <c r="D395" s="68" t="s">
        <v>324</v>
      </c>
      <c r="E395" s="10" t="s">
        <v>325</v>
      </c>
    </row>
    <row r="396" spans="1:5" ht="14.45" customHeight="1" x14ac:dyDescent="0.25">
      <c r="A396" s="41" t="s">
        <v>961</v>
      </c>
      <c r="B396" s="12" t="s">
        <v>812</v>
      </c>
      <c r="C396" s="12" t="s">
        <v>1167</v>
      </c>
      <c r="D396" s="10" t="s">
        <v>958</v>
      </c>
      <c r="E396" s="10" t="s">
        <v>959</v>
      </c>
    </row>
    <row r="397" spans="1:5" ht="14.45" customHeight="1" x14ac:dyDescent="0.25">
      <c r="A397" s="53" t="s">
        <v>962</v>
      </c>
      <c r="B397" s="12" t="s">
        <v>38</v>
      </c>
      <c r="C397" s="12" t="s">
        <v>1168</v>
      </c>
      <c r="D397" s="10" t="s">
        <v>241</v>
      </c>
      <c r="E397" s="10" t="s">
        <v>242</v>
      </c>
    </row>
    <row r="398" spans="1:5" ht="14.45" customHeight="1" x14ac:dyDescent="0.25">
      <c r="A398" s="53" t="s">
        <v>963</v>
      </c>
      <c r="B398" s="12" t="s">
        <v>257</v>
      </c>
      <c r="C398" s="12" t="s">
        <v>1169</v>
      </c>
      <c r="D398" s="10" t="s">
        <v>528</v>
      </c>
      <c r="E398" s="10" t="s">
        <v>529</v>
      </c>
    </row>
    <row r="399" spans="1:5" ht="14.45" customHeight="1" x14ac:dyDescent="0.25">
      <c r="A399" s="53" t="s">
        <v>962</v>
      </c>
      <c r="B399" s="12" t="s">
        <v>52</v>
      </c>
      <c r="C399" s="12" t="s">
        <v>1170</v>
      </c>
      <c r="D399" s="10" t="s">
        <v>243</v>
      </c>
      <c r="E399" s="10" t="s">
        <v>244</v>
      </c>
    </row>
    <row r="400" spans="1:5" ht="14.45" customHeight="1" x14ac:dyDescent="0.25">
      <c r="A400" s="53" t="s">
        <v>964</v>
      </c>
      <c r="B400" s="12" t="s">
        <v>803</v>
      </c>
      <c r="C400" s="37" t="s">
        <v>847</v>
      </c>
      <c r="D400" s="10" t="s">
        <v>848</v>
      </c>
      <c r="E400" s="10" t="s">
        <v>849</v>
      </c>
    </row>
    <row r="401" spans="1:5" ht="14.45" customHeight="1" x14ac:dyDescent="0.25">
      <c r="A401" s="53" t="s">
        <v>825</v>
      </c>
      <c r="B401" s="12" t="s">
        <v>803</v>
      </c>
      <c r="C401" s="37" t="s">
        <v>846</v>
      </c>
      <c r="D401" s="10" t="s">
        <v>844</v>
      </c>
      <c r="E401" s="10" t="s">
        <v>845</v>
      </c>
    </row>
    <row r="402" spans="1:5" x14ac:dyDescent="0.25">
      <c r="B402"/>
    </row>
    <row r="403" spans="1:5" x14ac:dyDescent="0.25">
      <c r="B403"/>
    </row>
    <row r="404" spans="1:5" x14ac:dyDescent="0.25">
      <c r="B404"/>
    </row>
    <row r="405" spans="1:5" x14ac:dyDescent="0.25">
      <c r="B405"/>
    </row>
    <row r="406" spans="1:5" x14ac:dyDescent="0.25">
      <c r="B406"/>
    </row>
    <row r="407" spans="1:5" x14ac:dyDescent="0.25">
      <c r="B407"/>
    </row>
    <row r="408" spans="1:5" x14ac:dyDescent="0.25">
      <c r="B408"/>
    </row>
    <row r="409" spans="1:5" x14ac:dyDescent="0.25">
      <c r="B409"/>
    </row>
    <row r="410" spans="1:5" x14ac:dyDescent="0.25">
      <c r="B410"/>
    </row>
    <row r="411" spans="1:5" x14ac:dyDescent="0.25">
      <c r="B411"/>
    </row>
    <row r="412" spans="1:5" x14ac:dyDescent="0.25">
      <c r="B412"/>
    </row>
  </sheetData>
  <mergeCells count="5">
    <mergeCell ref="A1:A3"/>
    <mergeCell ref="B1:B3"/>
    <mergeCell ref="C1:C3"/>
    <mergeCell ref="D1:D3"/>
    <mergeCell ref="E1:E3"/>
  </mergeCells>
  <hyperlinks>
    <hyperlink ref="E85" r:id="rId1" xr:uid="{95A68E21-82C1-4B97-A1FC-956AF06DB0E0}"/>
    <hyperlink ref="E165" r:id="rId2" xr:uid="{5112E61A-DDCF-4946-9514-550F0866A785}"/>
    <hyperlink ref="E177" r:id="rId3" xr:uid="{1D69F202-E967-44A2-9113-ADE5EF5B8243}"/>
    <hyperlink ref="E178" r:id="rId4" xr:uid="{E48BBE8A-AEB9-452D-A71B-2A1698EF9049}"/>
    <hyperlink ref="E188" r:id="rId5" xr:uid="{8899C99B-E9BE-409C-B892-C5FE53AC3F6A}"/>
    <hyperlink ref="E203" r:id="rId6" xr:uid="{C7D7BF2A-5AE6-4428-8BD6-876DD82CDCE7}"/>
    <hyperlink ref="E283" r:id="rId7" xr:uid="{B37BACB4-0986-45EA-ADDE-2A3F993DF27F}"/>
    <hyperlink ref="E286" r:id="rId8" xr:uid="{B21B8C96-1DB9-4B8E-9688-258EF903D7A0}"/>
    <hyperlink ref="E367" r:id="rId9" xr:uid="{3070AA45-4266-4036-A9D5-58E5EA2CFC6F}"/>
    <hyperlink ref="E387" r:id="rId10" xr:uid="{250A0302-B32E-49FE-8197-29C6CF3055D1}"/>
    <hyperlink ref="E399" r:id="rId11" xr:uid="{71D00356-4578-40FB-87B6-ABAD6EC9BAA3}"/>
    <hyperlink ref="E22" r:id="rId12" xr:uid="{8EC17C27-ED6F-415E-ADF6-10D9AAF5C453}"/>
    <hyperlink ref="E47" r:id="rId13" xr:uid="{0A0FB989-FD44-4963-9F5F-9043758B9DE7}"/>
    <hyperlink ref="E99" r:id="rId14" xr:uid="{8D71EE21-098D-48A1-8E66-D2B56B0945BD}"/>
    <hyperlink ref="E45" r:id="rId15" xr:uid="{B412C47D-07D1-4AAD-9F90-601D367BFAF2}"/>
    <hyperlink ref="E145" r:id="rId16" xr:uid="{6A152425-0381-496E-9EBC-558BA803C974}"/>
    <hyperlink ref="E174" r:id="rId17" xr:uid="{E1204A2C-B57C-48AB-A0D1-4938420DC435}"/>
    <hyperlink ref="E295" r:id="rId18" xr:uid="{DD69E9D6-5C3A-4946-8988-9983FE40A996}"/>
    <hyperlink ref="E244" r:id="rId19" xr:uid="{E6F5851B-1D52-46FD-9BB6-49E6A63E9EA0}"/>
    <hyperlink ref="E12" r:id="rId20" xr:uid="{590F7FFC-4CFB-4E97-A872-543F065CCC0E}"/>
    <hyperlink ref="E63" r:id="rId21" xr:uid="{AB9A87F6-AA43-4E11-882A-D7A689BAEBEE}"/>
    <hyperlink ref="E73" r:id="rId22" xr:uid="{DFDD9565-0A6B-44E6-B105-F809FBD087F9}"/>
    <hyperlink ref="E88" r:id="rId23" xr:uid="{0CDCFE4E-E067-4C39-BFEF-8D2AA09E5017}"/>
    <hyperlink ref="E212" r:id="rId24" xr:uid="{AD0593D3-F93A-404E-87E9-B715D1B986D7}"/>
    <hyperlink ref="E224" r:id="rId25" xr:uid="{E375BE45-F6B7-4A86-8FA0-EF28FE9D99BE}"/>
    <hyperlink ref="E90" r:id="rId26" xr:uid="{ED26AC3E-BEC8-49DE-9730-241D39A53BAF}"/>
    <hyperlink ref="E320" r:id="rId27" xr:uid="{A94AE354-FFDE-4B11-8260-A524A9C08B9F}"/>
    <hyperlink ref="E93" r:id="rId28" xr:uid="{9564E729-D3CC-4E6C-BA76-07C24733C6A5}"/>
    <hyperlink ref="E324" r:id="rId29" xr:uid="{AF5D0BD1-6CA1-4AE7-B0B5-661FB37B4150}"/>
    <hyperlink ref="E345" r:id="rId30" xr:uid="{3C68631E-922D-4C51-9BE8-34B775E8B9D3}"/>
    <hyperlink ref="E378" r:id="rId31" xr:uid="{91992829-2469-4951-BBF6-025D64719FBF}"/>
    <hyperlink ref="E5" r:id="rId32" xr:uid="{F7C78B05-4423-47E9-9991-9D0A31707EF6}"/>
    <hyperlink ref="E10" r:id="rId33" xr:uid="{2CBE04D5-DDEA-4C0F-946A-CE298EACCF0F}"/>
    <hyperlink ref="E89" r:id="rId34" xr:uid="{9BCC1DA4-FEA1-4E65-A23A-ADECD4B84C96}"/>
    <hyperlink ref="E181" r:id="rId35" xr:uid="{A2BC6EC4-0A15-4956-A4E4-57367F66C540}"/>
    <hyperlink ref="E355" r:id="rId36" xr:uid="{F7BF9A1A-2097-4E81-BBA4-B1FC41005AD2}"/>
    <hyperlink ref="D86" r:id="rId37" xr:uid="{B62D753F-B49C-4F6E-8001-251A06804FCB}"/>
    <hyperlink ref="D5" r:id="rId38" xr:uid="{DD33D61A-5DB4-415D-B20A-315DAF8C128E}"/>
    <hyperlink ref="D13" r:id="rId39" xr:uid="{84AAC719-4788-4EF8-995C-6FCE398D7A21}"/>
    <hyperlink ref="D140" r:id="rId40" xr:uid="{793A3DAE-0B32-4436-A2C3-6B96965BFC6F}"/>
    <hyperlink ref="D181" r:id="rId41" xr:uid="{B38DB344-3E80-4128-9D4E-68032DEAF8B9}"/>
    <hyperlink ref="D301" r:id="rId42" xr:uid="{2D2F930A-F0E6-44BF-83EA-1D8A48265A36}"/>
    <hyperlink ref="D319" r:id="rId43" xr:uid="{50693311-C9B7-4E68-93E2-D24A6EB59849}"/>
    <hyperlink ref="D12" r:id="rId44" xr:uid="{7CAC1E27-2BE5-4150-ABD6-E1A7460DC538}"/>
    <hyperlink ref="D63" r:id="rId45" xr:uid="{2A4D3A2C-4405-4399-AFE9-D52669397133}"/>
    <hyperlink ref="D88" r:id="rId46" xr:uid="{5BCC7B4E-0C49-4BB4-BECC-0AFF2DF5570A}"/>
    <hyperlink ref="D139" r:id="rId47" xr:uid="{813AFC88-CE5C-477A-8443-EFB0017138B8}"/>
    <hyperlink ref="D156" r:id="rId48" xr:uid="{D478F7F3-482C-4E40-ACB4-9A28AAF4EA4C}"/>
    <hyperlink ref="D180" r:id="rId49" xr:uid="{B71F57D2-D258-48EF-A001-1E933D58D425}"/>
    <hyperlink ref="D224" r:id="rId50" xr:uid="{956B41A2-7D81-4E9E-9725-9A77DBB6B965}"/>
    <hyperlink ref="D260" r:id="rId51" xr:uid="{66DD0C91-AD7A-473E-8D51-83A506E1EB5C}"/>
    <hyperlink ref="D318" r:id="rId52" xr:uid="{A8CE56CF-B7D1-4D32-91FF-816D23A8A258}"/>
    <hyperlink ref="D354" r:id="rId53" xr:uid="{FC363435-5A99-47C1-AEC6-C43C9E4CBE67}"/>
    <hyperlink ref="D14" r:id="rId54" xr:uid="{753F9EA8-C96E-4775-B6AC-2146205B7E2B}"/>
    <hyperlink ref="D90" r:id="rId55" xr:uid="{6A57E9D9-6F7D-4AA1-9BE9-E714E8DA3639}"/>
    <hyperlink ref="D112" r:id="rId56" xr:uid="{8D296C52-6937-4F44-A507-C0B1D90A48AC}"/>
    <hyperlink ref="D302" r:id="rId57" xr:uid="{90B2B993-67ED-4C10-842A-97F56A11441F}"/>
    <hyperlink ref="D320" r:id="rId58" xr:uid="{1F8718A6-0A0D-4F32-A787-B036729C0B94}"/>
    <hyperlink ref="D341" r:id="rId59" xr:uid="{80B51D6F-25A7-4132-8488-696E54C2B17C}"/>
    <hyperlink ref="D17" r:id="rId60" xr:uid="{63BAE944-B3D7-4C04-8ABE-86F70E13C6A3}"/>
    <hyperlink ref="D41" r:id="rId61" xr:uid="{50F2EBEC-CE91-446A-B4AB-8EAA92E81906}"/>
    <hyperlink ref="D69" r:id="rId62" xr:uid="{3E08E10C-5CF0-416E-9CB0-49601FAC4E3D}"/>
    <hyperlink ref="D118" r:id="rId63" xr:uid="{4E88B9CC-000C-4D85-938D-20E8C536207C}"/>
    <hyperlink ref="D196" r:id="rId64" xr:uid="{DD585C0C-AD6A-4E51-AC88-A5AFA2DAB34C}"/>
    <hyperlink ref="D200" r:id="rId65" xr:uid="{F8D4CD95-6A05-482B-A50B-51A9BE80814D}"/>
    <hyperlink ref="D324" r:id="rId66" xr:uid="{6E373D39-8E51-4128-88E0-02CFF7C52476}"/>
    <hyperlink ref="D378" r:id="rId67" xr:uid="{77772D5B-B75E-4478-959B-92F6C619628F}"/>
    <hyperlink ref="D392" r:id="rId68" xr:uid="{E6485884-8520-4EAC-9F41-1FC60459E03C}"/>
    <hyperlink ref="D397" r:id="rId69" xr:uid="{9F6323FC-D964-4A75-BCC0-EFD1037F639D}"/>
    <hyperlink ref="D22" r:id="rId70" xr:uid="{80064EF9-08B0-49E8-BC23-0E77A67DFFB0}"/>
    <hyperlink ref="D47" r:id="rId71" xr:uid="{5B75C268-7D24-479B-8C16-942412278C7A}"/>
    <hyperlink ref="D73" r:id="rId72" xr:uid="{5E9D2246-93FF-402E-B6B6-691F999F9885}"/>
    <hyperlink ref="D99" r:id="rId73" xr:uid="{7D5A62C6-BDEE-4ACE-B79B-18CC0997F499}"/>
    <hyperlink ref="D231" r:id="rId74" xr:uid="{B8CECA23-94A6-4F7F-8C4D-6976062F53D6}"/>
    <hyperlink ref="D235" r:id="rId75" xr:uid="{A8023E69-05DE-48EA-85D9-7C1FD8B23521}"/>
    <hyperlink ref="D296" r:id="rId76" xr:uid="{A6BBDB57-1A88-40FA-86C4-9FC4E6BC1F71}"/>
    <hyperlink ref="D348" r:id="rId77" xr:uid="{3A765FF8-8CF2-4593-AF97-AE0B3D33BDD7}"/>
    <hyperlink ref="D306" r:id="rId78" xr:uid="{A02EAC27-58AA-4A92-BFC9-9349F85D955E}"/>
    <hyperlink ref="D331" r:id="rId79" xr:uid="{4E3DF163-8E69-402C-B370-9732FE9E7841}"/>
    <hyperlink ref="D363" r:id="rId80" xr:uid="{2EA2C13C-7297-4481-89EA-8ED5493AC2D2}"/>
    <hyperlink ref="D24" r:id="rId81" xr:uid="{7252BB61-5351-49DF-B81F-0E0F34418599}"/>
    <hyperlink ref="D51" r:id="rId82" xr:uid="{8F1EFDEC-22B3-49FB-A9A5-2B8A0A353698}"/>
    <hyperlink ref="D76" r:id="rId83" xr:uid="{97D08DAF-FCB9-4667-8799-605D81ACB53D}"/>
    <hyperlink ref="D102" r:id="rId84" xr:uid="{0E01E50D-C999-4756-A326-70411C3A793B}"/>
    <hyperlink ref="D165" r:id="rId85" xr:uid="{9F60BDC4-1B69-446B-807B-14284B01BE49}"/>
    <hyperlink ref="D177" r:id="rId86" xr:uid="{F55C43BD-8E3A-45D4-96FF-EE89AE16F736}"/>
    <hyperlink ref="D283" r:id="rId87" xr:uid="{41AE5DF5-86C9-4096-908F-427947E90DD1}"/>
    <hyperlink ref="D286" r:id="rId88" xr:uid="{C2EE2EAF-2065-4B90-9227-7E7719C7AA48}"/>
    <hyperlink ref="D399" r:id="rId89" xr:uid="{DCC069D0-0006-4C0F-9185-5EA883092D05}"/>
    <hyperlink ref="D84" r:id="rId90" xr:uid="{23A41185-7D9D-46ED-9B40-F1D94EA40FE7}"/>
    <hyperlink ref="D145" r:id="rId91" xr:uid="{290D152B-0A05-41B3-AB19-3B56CF6F98AA}"/>
    <hyperlink ref="E69" r:id="rId92" xr:uid="{AB9EC83B-CE8C-41AC-A398-08AF9B1809E6}"/>
    <hyperlink ref="D38" r:id="rId93" xr:uid="{D17B8C60-4135-469F-BB68-3EACE7C80FC9}"/>
    <hyperlink ref="D207" r:id="rId94" xr:uid="{B8667C0C-D5CA-4DFC-9BE5-BF31296F3383}"/>
    <hyperlink ref="E207" r:id="rId95" xr:uid="{E6E4D79C-3AAE-42CB-AE41-903630C27CB1}"/>
    <hyperlink ref="D66" r:id="rId96" xr:uid="{2429B661-9DE5-47CB-A466-5B170E335226}"/>
    <hyperlink ref="D15" r:id="rId97" xr:uid="{6D4FC4F1-20AB-49A4-8A2C-B78A75C98C68}"/>
    <hyperlink ref="E391" r:id="rId98" xr:uid="{CEB9DA3A-1198-4F26-B42A-414EA574E3A1}"/>
    <hyperlink ref="D4" r:id="rId99" xr:uid="{FE32C2AF-4546-4CFE-9321-E6B353B4EC20}"/>
    <hyperlink ref="E4" r:id="rId100" xr:uid="{CBD44E0E-EEBC-4E5F-AF5B-4F7D05AC6D34}"/>
    <hyperlink ref="E288" r:id="rId101" xr:uid="{0D3A9D1B-941A-4527-9BB5-7E70D205C140}"/>
    <hyperlink ref="E232" r:id="rId102" xr:uid="{54CC799A-90FD-4414-833C-62C4ABE7357F}"/>
    <hyperlink ref="E8" r:id="rId103" xr:uid="{34866B75-DE70-4401-B842-1A7C9C418865}"/>
    <hyperlink ref="D148" r:id="rId104" xr:uid="{CC688B43-4285-452C-AD9F-B162A6673415}"/>
    <hyperlink ref="E163" r:id="rId105" xr:uid="{8D4389F4-5E3B-4B40-AA43-B326E25E5770}"/>
    <hyperlink ref="E164" r:id="rId106" xr:uid="{D12B25ED-979D-4CC8-8899-EFA3B21ED34F}"/>
    <hyperlink ref="D266" r:id="rId107" xr:uid="{3E2EBE5A-3F29-4C9D-A8E1-9B4521B2470D}"/>
    <hyperlink ref="E334" r:id="rId108" xr:uid="{EAB7A9DA-064E-40C0-8761-472C3DCE5E07}"/>
    <hyperlink ref="D334" r:id="rId109" xr:uid="{22CEACC4-5053-4429-9FDB-AF4A717D445F}"/>
    <hyperlink ref="E130" r:id="rId110" xr:uid="{AAFC607E-2BD4-4D51-A3D3-695BB3CF1DFE}"/>
    <hyperlink ref="D130" r:id="rId111" xr:uid="{F3C4DB01-FB38-44A9-B996-B657A55FF5F7}"/>
    <hyperlink ref="E131" r:id="rId112" xr:uid="{7306E0F8-AC8E-48C4-BAD3-7C113BF35B3D}"/>
    <hyperlink ref="E245" r:id="rId113" xr:uid="{8D33CC5F-63B9-459B-B541-05D91A2DD6CE}"/>
    <hyperlink ref="E257" r:id="rId114" xr:uid="{DE50104D-0016-4B4D-AC61-53A8653F3034}"/>
    <hyperlink ref="D312" r:id="rId115" xr:uid="{C1CCDBBE-5655-44DD-A0B8-3386DDA83247}"/>
    <hyperlink ref="D349" r:id="rId116" xr:uid="{04934ADF-2EE4-417A-9E1D-1FE15241E19D}"/>
    <hyperlink ref="E300" r:id="rId117" xr:uid="{230F827D-982E-4889-8BBF-25EBB0186DFE}"/>
    <hyperlink ref="E309" r:id="rId118" xr:uid="{B97703F3-5717-480B-8510-F31ABB9C6A2D}"/>
    <hyperlink ref="E248" r:id="rId119" xr:uid="{33099DB6-3513-4236-8251-EA32D8363D4E}"/>
    <hyperlink ref="D376" r:id="rId120" xr:uid="{5BF71755-27E0-45A2-801D-1B4F8E443647}"/>
    <hyperlink ref="E315" r:id="rId121" xr:uid="{226B461C-C039-45F6-980A-E1183D4216A0}"/>
    <hyperlink ref="E32" r:id="rId122" xr:uid="{FB1F506F-DA40-4DA4-991B-4E97B1C4AF54}"/>
    <hyperlink ref="D395" r:id="rId123" xr:uid="{7E65097D-E95E-46B4-9F7B-35736FDE5773}"/>
    <hyperlink ref="E395" r:id="rId124" xr:uid="{940BD24A-BB4C-4B10-A968-D186D436493E}"/>
    <hyperlink ref="E298" r:id="rId125" xr:uid="{6BBBB7D2-D6A3-4338-9F14-07508B527441}"/>
    <hyperlink ref="E126" r:id="rId126" xr:uid="{1F1E87A0-0E36-4BFD-9F75-B10011242E2C}"/>
    <hyperlink ref="E84" r:id="rId127" xr:uid="{B4A08182-B42B-41A8-B198-D1643177D2F8}"/>
    <hyperlink ref="E389" r:id="rId128" xr:uid="{99ACCB09-5D67-488C-A7A5-09ECCB34E6B4}"/>
    <hyperlink ref="E390" r:id="rId129" xr:uid="{1D5CDF6B-6859-4B36-AD2B-0DDB73F44EDB}"/>
    <hyperlink ref="E6" r:id="rId130" xr:uid="{5CF72B5F-4E27-4DC2-9F03-A01FA7E974E1}"/>
    <hyperlink ref="D401" r:id="rId131" xr:uid="{96B210BC-B894-445D-AD2E-165118D98EBD}"/>
    <hyperlink ref="E401" r:id="rId132" xr:uid="{281D877E-B6A8-43D3-AE6E-FA669E18EC8A}"/>
    <hyperlink ref="D400" r:id="rId133" xr:uid="{F95E66E4-3D60-403F-99EE-3D524B349F3C}"/>
    <hyperlink ref="E400" r:id="rId134" xr:uid="{E0A4B20F-EED2-4765-8942-8C55F934636E}"/>
    <hyperlink ref="D325" r:id="rId135" xr:uid="{36D6FD94-7974-4CD4-B574-C0C50004BACC}"/>
    <hyperlink ref="D384" r:id="rId136" xr:uid="{570DAEC1-EF29-4552-A7BA-EC2C804D50EE}"/>
    <hyperlink ref="E384" r:id="rId137" xr:uid="{98FD3425-7F57-48C1-8265-9EC0C455D357}"/>
    <hyperlink ref="D386" r:id="rId138" xr:uid="{CA4399F5-3B30-4A73-BC3C-9F1EA1DCEA90}"/>
    <hyperlink ref="D264" r:id="rId139" xr:uid="{8D5B7D3A-2E73-4F39-BA99-F180224A6079}"/>
    <hyperlink ref="E77" r:id="rId140" xr:uid="{6D92877A-DC15-4C90-802E-7FCDF6FC8D28}"/>
    <hyperlink ref="D77" r:id="rId141" xr:uid="{B02C88FC-D763-4F34-8154-52C83CF793C1}"/>
    <hyperlink ref="E239" r:id="rId142" xr:uid="{27A34250-BCCA-4161-BFA6-BC731AEBE98F}"/>
    <hyperlink ref="D105" r:id="rId143" xr:uid="{14E94EB6-BC9C-417E-9333-3FAD1C46DBD4}"/>
    <hyperlink ref="E394" r:id="rId144" xr:uid="{44BEA9DE-912E-4B9E-A340-3B4EA327C8B4}"/>
    <hyperlink ref="E191" r:id="rId145" xr:uid="{6E9332AA-CDC8-407F-A70F-D1BD66EA6ADA}"/>
    <hyperlink ref="D195" r:id="rId146" xr:uid="{25DD4E5B-A703-44B9-BB1B-B12A31FBBC9D}"/>
    <hyperlink ref="D191" r:id="rId147" xr:uid="{75A71E97-AAA5-47C7-9D1F-7CAC936869C3}"/>
    <hyperlink ref="E195" r:id="rId148" xr:uid="{5903878E-F162-49FE-B182-2C9AE4D8BD76}"/>
    <hyperlink ref="E75" r:id="rId149" xr:uid="{7BC781FF-1F4F-476B-8A55-608BC0514739}"/>
    <hyperlink ref="E127" r:id="rId150" xr:uid="{0B9C60A6-D4C0-496D-9FA9-32348F80E6CF}"/>
    <hyperlink ref="E366" r:id="rId151" xr:uid="{F2D99CE0-B66F-41E0-9D9F-DFD0B4403077}"/>
    <hyperlink ref="D259" r:id="rId152" xr:uid="{78CFAAA7-D6EF-44E9-AEA9-FDBC3332EFC9}"/>
    <hyperlink ref="D356" r:id="rId153" xr:uid="{8F20C674-E236-413A-B6D3-6A50159C3994}"/>
    <hyperlink ref="E356" r:id="rId154" xr:uid="{EA9B8677-3E5B-481B-AA2A-36B2FCA53BAC}"/>
    <hyperlink ref="D340" r:id="rId155" xr:uid="{3BDD239E-4EFB-4248-BF7C-D20809193D20}"/>
    <hyperlink ref="D343" r:id="rId156" xr:uid="{FEC2DC46-2619-485F-812F-2320AC3E7E86}"/>
    <hyperlink ref="D345" r:id="rId157" xr:uid="{E6E44A22-8EFB-4FA0-A94A-83891A44791D}"/>
    <hyperlink ref="D358" r:id="rId158" xr:uid="{530B2410-348F-4A62-9AE1-62BCF257F9A5}"/>
    <hyperlink ref="D381" r:id="rId159" xr:uid="{726F3940-5672-415F-8639-1A742905613D}"/>
    <hyperlink ref="E74" r:id="rId160" xr:uid="{45D42F7D-4B7A-4353-B71B-12B1D7837A6A}"/>
    <hyperlink ref="E209" r:id="rId161" xr:uid="{8C40C8E4-5725-4D88-AA6D-11D11327AC48}"/>
    <hyperlink ref="E122" r:id="rId162" xr:uid="{260ABC9E-E558-4850-8A64-E39F68A1DDA6}"/>
    <hyperlink ref="E72" r:id="rId163" xr:uid="{AA0BCC54-8C76-4D11-9B4B-9FA6152772FF}"/>
    <hyperlink ref="E31" r:id="rId164" xr:uid="{3B3239C6-6ED7-4E52-B222-2C21982EFAE3}"/>
    <hyperlink ref="E61" r:id="rId165" xr:uid="{7E1DF9EA-C6E1-465E-BEA0-B02A6E83F73D}"/>
    <hyperlink ref="E82" r:id="rId166" xr:uid="{88269558-74FA-4EF4-90D3-A59ED46B8B5F}"/>
    <hyperlink ref="E138" r:id="rId167" xr:uid="{9FC28F39-77E8-4DEA-8F88-481C03A7FC15}"/>
    <hyperlink ref="E190" r:id="rId168" xr:uid="{6F164F4D-5734-4F65-9AD8-3B649901F70A}"/>
    <hyperlink ref="D237" r:id="rId169" xr:uid="{F25A5A5D-2727-4454-BF40-97FA38DBA1AF}"/>
    <hyperlink ref="E66" r:id="rId170" xr:uid="{DE4F63B2-43C6-4A14-87BF-1113DA10F322}"/>
  </hyperlinks>
  <pageMargins left="0.7" right="0.7" top="0.78740157499999996" bottom="0.78740157499999996" header="0.3" footer="0.3"/>
  <pageSetup fitToHeight="0" orientation="landscape" r:id="rId17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FD6A7-70EC-4296-A6B2-10F1087EDBDB}">
  <sheetPr codeName="Tabelle3"/>
  <dimension ref="A1:B54"/>
  <sheetViews>
    <sheetView workbookViewId="0">
      <selection sqref="A1:A3"/>
    </sheetView>
  </sheetViews>
  <sheetFormatPr baseColWidth="10" defaultColWidth="11.42578125" defaultRowHeight="15" x14ac:dyDescent="0.25"/>
  <cols>
    <col min="1" max="1" width="27" customWidth="1"/>
    <col min="2" max="2" width="28.42578125" bestFit="1" customWidth="1"/>
  </cols>
  <sheetData>
    <row r="1" spans="1:2" x14ac:dyDescent="0.25">
      <c r="A1" s="153" t="s">
        <v>58</v>
      </c>
      <c r="B1" s="155" t="s">
        <v>1059</v>
      </c>
    </row>
    <row r="2" spans="1:2" x14ac:dyDescent="0.25">
      <c r="A2" s="153"/>
      <c r="B2" s="155"/>
    </row>
    <row r="3" spans="1:2" x14ac:dyDescent="0.25">
      <c r="A3" s="153"/>
      <c r="B3" s="155"/>
    </row>
    <row r="4" spans="1:2" x14ac:dyDescent="0.25">
      <c r="A4" s="3" t="s">
        <v>37</v>
      </c>
      <c r="B4" s="10" t="s">
        <v>972</v>
      </c>
    </row>
    <row r="5" spans="1:2" ht="15" customHeight="1" x14ac:dyDescent="0.25">
      <c r="A5" s="12" t="s">
        <v>245</v>
      </c>
      <c r="B5" s="126" t="s">
        <v>973</v>
      </c>
    </row>
    <row r="6" spans="1:2" x14ac:dyDescent="0.25">
      <c r="A6" s="3" t="s">
        <v>15</v>
      </c>
      <c r="B6" s="10" t="s">
        <v>974</v>
      </c>
    </row>
    <row r="7" spans="1:2" x14ac:dyDescent="0.25">
      <c r="A7" s="3" t="s">
        <v>29</v>
      </c>
      <c r="B7" s="10" t="s">
        <v>975</v>
      </c>
    </row>
    <row r="8" spans="1:2" x14ac:dyDescent="0.25">
      <c r="A8" s="3" t="s">
        <v>35</v>
      </c>
      <c r="B8" s="10" t="s">
        <v>976</v>
      </c>
    </row>
    <row r="9" spans="1:2" x14ac:dyDescent="0.25">
      <c r="A9" s="3" t="s">
        <v>246</v>
      </c>
      <c r="B9" s="10" t="s">
        <v>977</v>
      </c>
    </row>
    <row r="10" spans="1:2" x14ac:dyDescent="0.25">
      <c r="A10" s="3" t="s">
        <v>247</v>
      </c>
      <c r="B10" s="10" t="s">
        <v>978</v>
      </c>
    </row>
    <row r="11" spans="1:2" x14ac:dyDescent="0.25">
      <c r="A11" s="3" t="s">
        <v>248</v>
      </c>
      <c r="B11" s="10" t="s">
        <v>979</v>
      </c>
    </row>
    <row r="12" spans="1:2" x14ac:dyDescent="0.25">
      <c r="A12" s="3" t="s">
        <v>249</v>
      </c>
      <c r="B12" s="10" t="s">
        <v>980</v>
      </c>
    </row>
    <row r="13" spans="1:2" x14ac:dyDescent="0.25">
      <c r="A13" s="3" t="s">
        <v>802</v>
      </c>
      <c r="B13" s="10" t="s">
        <v>981</v>
      </c>
    </row>
    <row r="14" spans="1:2" x14ac:dyDescent="0.25">
      <c r="A14" s="3" t="s">
        <v>803</v>
      </c>
      <c r="B14" s="10" t="s">
        <v>982</v>
      </c>
    </row>
    <row r="15" spans="1:2" x14ac:dyDescent="0.25">
      <c r="A15" s="3" t="s">
        <v>38</v>
      </c>
      <c r="B15" s="10" t="s">
        <v>983</v>
      </c>
    </row>
    <row r="16" spans="1:2" x14ac:dyDescent="0.25">
      <c r="A16" s="3" t="s">
        <v>804</v>
      </c>
      <c r="B16" s="10" t="s">
        <v>984</v>
      </c>
    </row>
    <row r="17" spans="1:2" x14ac:dyDescent="0.25">
      <c r="A17" s="3" t="s">
        <v>250</v>
      </c>
      <c r="B17" s="10" t="s">
        <v>988</v>
      </c>
    </row>
    <row r="18" spans="1:2" x14ac:dyDescent="0.25">
      <c r="A18" s="3" t="s">
        <v>251</v>
      </c>
      <c r="B18" s="10" t="s">
        <v>989</v>
      </c>
    </row>
    <row r="19" spans="1:2" x14ac:dyDescent="0.25">
      <c r="A19" s="3" t="s">
        <v>44</v>
      </c>
      <c r="B19" s="10" t="s">
        <v>990</v>
      </c>
    </row>
    <row r="20" spans="1:2" x14ac:dyDescent="0.25">
      <c r="A20" s="3" t="s">
        <v>252</v>
      </c>
      <c r="B20" s="10" t="s">
        <v>991</v>
      </c>
    </row>
    <row r="21" spans="1:2" x14ac:dyDescent="0.25">
      <c r="A21" s="3" t="s">
        <v>812</v>
      </c>
      <c r="B21" s="10" t="s">
        <v>992</v>
      </c>
    </row>
    <row r="22" spans="1:2" x14ac:dyDescent="0.25">
      <c r="A22" s="3" t="s">
        <v>253</v>
      </c>
      <c r="B22" s="10" t="s">
        <v>993</v>
      </c>
    </row>
    <row r="23" spans="1:2" x14ac:dyDescent="0.25">
      <c r="A23" s="3" t="s">
        <v>254</v>
      </c>
      <c r="B23" s="10" t="s">
        <v>498</v>
      </c>
    </row>
    <row r="24" spans="1:2" x14ac:dyDescent="0.25">
      <c r="A24" s="3" t="s">
        <v>48</v>
      </c>
      <c r="B24" s="10" t="s">
        <v>994</v>
      </c>
    </row>
    <row r="25" spans="1:2" x14ac:dyDescent="0.25">
      <c r="A25" s="3" t="s">
        <v>255</v>
      </c>
      <c r="B25" s="10" t="s">
        <v>994</v>
      </c>
    </row>
    <row r="26" spans="1:2" x14ac:dyDescent="0.25">
      <c r="A26" s="3" t="s">
        <v>805</v>
      </c>
      <c r="B26" s="10" t="s">
        <v>995</v>
      </c>
    </row>
    <row r="27" spans="1:2" x14ac:dyDescent="0.25">
      <c r="A27" s="3" t="s">
        <v>806</v>
      </c>
      <c r="B27" s="10" t="s">
        <v>996</v>
      </c>
    </row>
    <row r="28" spans="1:2" x14ac:dyDescent="0.25">
      <c r="A28" s="3" t="s">
        <v>256</v>
      </c>
      <c r="B28" s="10" t="s">
        <v>997</v>
      </c>
    </row>
    <row r="29" spans="1:2" x14ac:dyDescent="0.25">
      <c r="A29" s="3" t="s">
        <v>49</v>
      </c>
      <c r="B29" s="10" t="s">
        <v>998</v>
      </c>
    </row>
    <row r="30" spans="1:2" x14ac:dyDescent="0.25">
      <c r="A30" s="3" t="s">
        <v>257</v>
      </c>
      <c r="B30" s="10" t="s">
        <v>999</v>
      </c>
    </row>
    <row r="31" spans="1:2" x14ac:dyDescent="0.25">
      <c r="A31" s="3" t="s">
        <v>258</v>
      </c>
      <c r="B31" s="10" t="s">
        <v>530</v>
      </c>
    </row>
    <row r="32" spans="1:2" x14ac:dyDescent="0.25">
      <c r="A32" s="3" t="s">
        <v>259</v>
      </c>
      <c r="B32" s="10" t="s">
        <v>1000</v>
      </c>
    </row>
    <row r="33" spans="1:2" x14ac:dyDescent="0.25">
      <c r="A33" s="3" t="s">
        <v>578</v>
      </c>
      <c r="B33" s="10" t="s">
        <v>1003</v>
      </c>
    </row>
    <row r="34" spans="1:2" x14ac:dyDescent="0.25">
      <c r="A34" s="3" t="s">
        <v>52</v>
      </c>
      <c r="B34" s="10" t="s">
        <v>1004</v>
      </c>
    </row>
    <row r="35" spans="1:2" x14ac:dyDescent="0.25">
      <c r="A35" s="3" t="s">
        <v>260</v>
      </c>
      <c r="B35" s="10" t="s">
        <v>1005</v>
      </c>
    </row>
    <row r="36" spans="1:2" x14ac:dyDescent="0.25">
      <c r="A36" s="3" t="s">
        <v>807</v>
      </c>
      <c r="B36" s="10" t="s">
        <v>1006</v>
      </c>
    </row>
    <row r="37" spans="1:2" x14ac:dyDescent="0.25">
      <c r="A37" s="3" t="s">
        <v>261</v>
      </c>
      <c r="B37" s="10" t="s">
        <v>1007</v>
      </c>
    </row>
    <row r="38" spans="1:2" x14ac:dyDescent="0.25">
      <c r="A38" s="3" t="s">
        <v>808</v>
      </c>
      <c r="B38" s="10" t="s">
        <v>907</v>
      </c>
    </row>
    <row r="39" spans="1:2" x14ac:dyDescent="0.25">
      <c r="A39" s="3" t="s">
        <v>616</v>
      </c>
      <c r="B39" s="10" t="s">
        <v>1008</v>
      </c>
    </row>
    <row r="40" spans="1:2" x14ac:dyDescent="0.25">
      <c r="A40" s="3" t="s">
        <v>262</v>
      </c>
      <c r="B40" s="10" t="s">
        <v>1009</v>
      </c>
    </row>
    <row r="41" spans="1:2" x14ac:dyDescent="0.25">
      <c r="A41" s="3" t="s">
        <v>809</v>
      </c>
      <c r="B41" s="10" t="s">
        <v>1010</v>
      </c>
    </row>
    <row r="42" spans="1:2" x14ac:dyDescent="0.25">
      <c r="A42" s="3" t="s">
        <v>263</v>
      </c>
      <c r="B42" s="10" t="s">
        <v>1011</v>
      </c>
    </row>
    <row r="43" spans="1:2" x14ac:dyDescent="0.25">
      <c r="A43" s="3" t="s">
        <v>813</v>
      </c>
      <c r="B43" s="10" t="s">
        <v>1012</v>
      </c>
    </row>
    <row r="44" spans="1:2" x14ac:dyDescent="0.25">
      <c r="A44" s="3" t="s">
        <v>814</v>
      </c>
      <c r="B44" s="10" t="s">
        <v>1013</v>
      </c>
    </row>
    <row r="45" spans="1:2" x14ac:dyDescent="0.25">
      <c r="A45" s="3" t="s">
        <v>57</v>
      </c>
      <c r="B45" s="10" t="s">
        <v>1037</v>
      </c>
    </row>
    <row r="46" spans="1:2" x14ac:dyDescent="0.25">
      <c r="A46" s="3" t="s">
        <v>264</v>
      </c>
      <c r="B46" s="10" t="s">
        <v>1014</v>
      </c>
    </row>
    <row r="47" spans="1:2" x14ac:dyDescent="0.25">
      <c r="A47" s="3" t="s">
        <v>265</v>
      </c>
      <c r="B47" s="10" t="s">
        <v>1015</v>
      </c>
    </row>
    <row r="48" spans="1:2" x14ac:dyDescent="0.25">
      <c r="A48" s="3" t="s">
        <v>685</v>
      </c>
      <c r="B48" s="127" t="s">
        <v>1016</v>
      </c>
    </row>
    <row r="49" spans="1:2" x14ac:dyDescent="0.25">
      <c r="A49" s="3" t="s">
        <v>674</v>
      </c>
      <c r="B49" s="10" t="s">
        <v>1017</v>
      </c>
    </row>
    <row r="50" spans="1:2" x14ac:dyDescent="0.25">
      <c r="A50" s="3" t="s">
        <v>266</v>
      </c>
      <c r="B50" s="68" t="s">
        <v>1018</v>
      </c>
    </row>
    <row r="51" spans="1:2" x14ac:dyDescent="0.25">
      <c r="A51" s="3" t="s">
        <v>267</v>
      </c>
      <c r="B51" s="10" t="s">
        <v>744</v>
      </c>
    </row>
    <row r="52" spans="1:2" x14ac:dyDescent="0.25">
      <c r="A52" s="3" t="s">
        <v>810</v>
      </c>
      <c r="B52" s="10" t="s">
        <v>1019</v>
      </c>
    </row>
    <row r="53" spans="1:2" x14ac:dyDescent="0.25">
      <c r="A53" s="3" t="s">
        <v>811</v>
      </c>
      <c r="B53" s="10" t="s">
        <v>1020</v>
      </c>
    </row>
    <row r="54" spans="1:2" x14ac:dyDescent="0.25">
      <c r="A54" s="3" t="s">
        <v>268</v>
      </c>
      <c r="B54" s="10" t="s">
        <v>755</v>
      </c>
    </row>
  </sheetData>
  <mergeCells count="2">
    <mergeCell ref="A1:A3"/>
    <mergeCell ref="B1:B3"/>
  </mergeCells>
  <hyperlinks>
    <hyperlink ref="B8" r:id="rId1" xr:uid="{D717C1CC-730C-4C07-9041-38C3514D6D33}"/>
    <hyperlink ref="B4" r:id="rId2" xr:uid="{B7536715-8ABF-4834-9195-0DE44FA0EC38}"/>
    <hyperlink ref="B15" r:id="rId3" xr:uid="{98953425-15BE-4EF4-BE80-4A759A5BA59F}"/>
    <hyperlink ref="B24" r:id="rId4" xr:uid="{9CCC9E52-B49A-44E9-9DC7-15C894F806F9}"/>
    <hyperlink ref="B9" r:id="rId5" xr:uid="{32B3929F-0AEA-41FF-9E5A-395EAF209DEF}"/>
    <hyperlink ref="B17" r:id="rId6" xr:uid="{AC97CEDC-F41F-4E26-9B13-3BEC5B98FFEB}"/>
    <hyperlink ref="B18" r:id="rId7" xr:uid="{EB856730-3A73-4AE9-847E-9F6953DA2758}"/>
    <hyperlink ref="B51" r:id="rId8" xr:uid="{D7F011CF-AFBC-4EC8-8421-798990983DB5}"/>
    <hyperlink ref="B54" r:id="rId9" xr:uid="{2FB1C9A0-8A7F-443C-9D53-133B59CA4CFD}"/>
    <hyperlink ref="B7" r:id="rId10" xr:uid="{C7D3ED87-D226-473A-B620-179CC5CDE634}"/>
    <hyperlink ref="B10" r:id="rId11" xr:uid="{965017F1-39A1-48E2-B0D2-06FD9B1F94C3}"/>
    <hyperlink ref="B11" r:id="rId12" xr:uid="{3C56D907-7334-47B9-9437-F2A68F97F245}"/>
    <hyperlink ref="B12" r:id="rId13" xr:uid="{C8DC1962-A265-4730-A2F5-6B69DA48252C}"/>
    <hyperlink ref="B28" r:id="rId14" xr:uid="{5415843B-C63E-4E8E-B32C-7831C9F7F903}"/>
    <hyperlink ref="B6" r:id="rId15" xr:uid="{147F5AEA-0AC0-4A35-8A13-BF4AAAB910A8}"/>
    <hyperlink ref="B13" r:id="rId16" xr:uid="{D7706150-AFFD-4686-8CCD-F8046E3876EC}"/>
    <hyperlink ref="B14" r:id="rId17" xr:uid="{58C10C0B-7326-4A79-830B-0CFE630C0898}"/>
    <hyperlink ref="B16" r:id="rId18" xr:uid="{74B76AA4-85A1-4E0D-800C-A56468EE63CF}"/>
    <hyperlink ref="B19" r:id="rId19" xr:uid="{41119CC1-DC2F-4833-A048-5F87A33327A7}"/>
    <hyperlink ref="B20" r:id="rId20" xr:uid="{6501A2F1-14F5-4D3B-8E93-757E324694AA}"/>
    <hyperlink ref="B21" r:id="rId21" xr:uid="{4E77596A-76B4-477C-BBEA-16B47746B04B}"/>
    <hyperlink ref="B22" r:id="rId22" xr:uid="{7D7B2401-AE81-4F03-ACDA-2C61EE9D788B}"/>
    <hyperlink ref="B23" r:id="rId23" xr:uid="{66C3E8D5-8191-40A3-98F1-73CCD545BD39}"/>
    <hyperlink ref="B26" r:id="rId24" xr:uid="{6DCEA035-C811-475A-AA54-647FFF102AE0}"/>
    <hyperlink ref="B27" r:id="rId25" xr:uid="{619203B2-55DE-4F4B-AA11-2EAA66DB26A2}"/>
  </hyperlink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7FB98-B0BD-461E-8859-094A7534627B}">
  <sheetPr codeName="Tabelle4"/>
  <dimension ref="B1:P158"/>
  <sheetViews>
    <sheetView showGridLines="0" zoomScaleNormal="100" workbookViewId="0"/>
  </sheetViews>
  <sheetFormatPr baseColWidth="10" defaultRowHeight="15" x14ac:dyDescent="0.25"/>
  <cols>
    <col min="2" max="2" width="7.85546875" customWidth="1"/>
    <col min="3" max="3" width="22.7109375" customWidth="1"/>
    <col min="10" max="10" width="7.7109375" customWidth="1"/>
    <col min="11" max="11" width="19.42578125" customWidth="1"/>
    <col min="12" max="12" width="7.7109375" customWidth="1"/>
    <col min="13" max="13" width="9.140625" customWidth="1"/>
  </cols>
  <sheetData>
    <row r="1" spans="2:16" x14ac:dyDescent="0.25">
      <c r="B1" s="174" t="s">
        <v>1024</v>
      </c>
      <c r="C1" s="174"/>
      <c r="D1" s="174"/>
      <c r="E1" s="174"/>
      <c r="J1" s="174" t="s">
        <v>1025</v>
      </c>
      <c r="K1" s="174"/>
      <c r="L1" s="174"/>
      <c r="M1" s="174"/>
      <c r="N1" s="174"/>
      <c r="O1" s="174"/>
      <c r="P1" s="174"/>
    </row>
    <row r="2" spans="2:16" x14ac:dyDescent="0.25">
      <c r="B2" s="174"/>
      <c r="C2" s="174"/>
      <c r="D2" s="174"/>
      <c r="E2" s="174"/>
      <c r="J2" s="174"/>
      <c r="K2" s="174"/>
      <c r="L2" s="174"/>
      <c r="M2" s="174"/>
      <c r="N2" s="174"/>
      <c r="O2" s="174"/>
      <c r="P2" s="174"/>
    </row>
    <row r="3" spans="2:16" x14ac:dyDescent="0.25">
      <c r="B3" s="174"/>
      <c r="C3" s="174"/>
      <c r="D3" s="174"/>
      <c r="E3" s="174"/>
      <c r="J3" s="174"/>
      <c r="K3" s="174"/>
      <c r="L3" s="174"/>
      <c r="M3" s="174"/>
      <c r="N3" s="174"/>
      <c r="O3" s="174"/>
      <c r="P3" s="174"/>
    </row>
    <row r="4" spans="2:16" ht="15" customHeight="1" thickBot="1" x14ac:dyDescent="0.3">
      <c r="B4" s="60"/>
      <c r="C4" s="60"/>
      <c r="D4" s="60"/>
      <c r="E4" s="60"/>
      <c r="J4" s="60"/>
      <c r="K4" s="60"/>
      <c r="L4" s="60"/>
      <c r="M4" s="60"/>
      <c r="N4" s="60"/>
      <c r="O4" s="60"/>
      <c r="P4" s="60"/>
    </row>
    <row r="5" spans="2:16" ht="30" x14ac:dyDescent="0.25">
      <c r="B5" s="61" t="s">
        <v>776</v>
      </c>
      <c r="C5" s="62" t="s">
        <v>58</v>
      </c>
      <c r="D5" s="62" t="s">
        <v>777</v>
      </c>
      <c r="E5" s="63" t="s">
        <v>778</v>
      </c>
      <c r="J5" s="64" t="s">
        <v>776</v>
      </c>
      <c r="K5" s="65" t="s">
        <v>58</v>
      </c>
      <c r="L5" s="65" t="s">
        <v>777</v>
      </c>
      <c r="M5" s="66" t="s">
        <v>778</v>
      </c>
    </row>
    <row r="6" spans="2:16" x14ac:dyDescent="0.25">
      <c r="B6" s="27" t="s">
        <v>786</v>
      </c>
      <c r="C6" s="3" t="s">
        <v>57</v>
      </c>
      <c r="D6" s="9" t="s">
        <v>779</v>
      </c>
      <c r="E6" s="28">
        <v>7.8168873596523012</v>
      </c>
      <c r="J6" s="27" t="s">
        <v>786</v>
      </c>
      <c r="K6" s="3" t="s">
        <v>57</v>
      </c>
      <c r="L6" s="9" t="s">
        <v>779</v>
      </c>
      <c r="M6" s="57">
        <v>7.5546309308221655</v>
      </c>
    </row>
    <row r="7" spans="2:16" x14ac:dyDescent="0.25">
      <c r="B7" s="27" t="s">
        <v>787</v>
      </c>
      <c r="C7" s="3" t="s">
        <v>56</v>
      </c>
      <c r="D7" s="9" t="s">
        <v>781</v>
      </c>
      <c r="E7" s="28">
        <v>7.6875</v>
      </c>
      <c r="J7" s="27" t="s">
        <v>787</v>
      </c>
      <c r="K7" s="3" t="s">
        <v>56</v>
      </c>
      <c r="L7" s="9" t="s">
        <v>781</v>
      </c>
      <c r="M7" s="57">
        <v>7.5017391304347818</v>
      </c>
    </row>
    <row r="8" spans="2:16" x14ac:dyDescent="0.25">
      <c r="B8" s="27" t="s">
        <v>788</v>
      </c>
      <c r="C8" s="3" t="s">
        <v>249</v>
      </c>
      <c r="D8" s="9" t="s">
        <v>780</v>
      </c>
      <c r="E8" s="28">
        <v>7.6327426296846204</v>
      </c>
      <c r="J8" s="27" t="s">
        <v>1026</v>
      </c>
      <c r="K8" s="3" t="s">
        <v>48</v>
      </c>
      <c r="L8" s="9" t="s">
        <v>781</v>
      </c>
      <c r="M8" s="57">
        <v>7.4132932799287943</v>
      </c>
    </row>
    <row r="9" spans="2:16" x14ac:dyDescent="0.25">
      <c r="B9" s="27" t="s">
        <v>789</v>
      </c>
      <c r="C9" s="3" t="s">
        <v>48</v>
      </c>
      <c r="D9" s="9" t="s">
        <v>781</v>
      </c>
      <c r="E9" s="28">
        <v>7.5714764855997085</v>
      </c>
      <c r="J9" s="27" t="s">
        <v>1027</v>
      </c>
      <c r="K9" s="3" t="s">
        <v>775</v>
      </c>
      <c r="L9" s="9" t="s">
        <v>782</v>
      </c>
      <c r="M9" s="57">
        <v>7.3841085589280837</v>
      </c>
    </row>
    <row r="10" spans="2:16" x14ac:dyDescent="0.25">
      <c r="B10" s="27" t="s">
        <v>790</v>
      </c>
      <c r="C10" s="3" t="s">
        <v>775</v>
      </c>
      <c r="D10" s="9" t="s">
        <v>782</v>
      </c>
      <c r="E10" s="28">
        <v>7.5575330979699915</v>
      </c>
      <c r="J10" s="27" t="s">
        <v>1028</v>
      </c>
      <c r="K10" s="3" t="s">
        <v>260</v>
      </c>
      <c r="L10" s="9" t="s">
        <v>783</v>
      </c>
      <c r="M10" s="57">
        <v>7.3278932682246252</v>
      </c>
    </row>
    <row r="11" spans="2:16" x14ac:dyDescent="0.25">
      <c r="B11" s="27" t="s">
        <v>791</v>
      </c>
      <c r="C11" s="3" t="s">
        <v>260</v>
      </c>
      <c r="D11" s="9" t="s">
        <v>783</v>
      </c>
      <c r="E11" s="28">
        <v>7.5157075915440457</v>
      </c>
      <c r="J11" s="27" t="s">
        <v>1029</v>
      </c>
      <c r="K11" s="3" t="s">
        <v>249</v>
      </c>
      <c r="L11" s="9" t="s">
        <v>780</v>
      </c>
      <c r="M11" s="57">
        <v>7.1877490418720482</v>
      </c>
    </row>
    <row r="12" spans="2:16" x14ac:dyDescent="0.25">
      <c r="B12" s="27" t="s">
        <v>792</v>
      </c>
      <c r="C12" s="3" t="s">
        <v>258</v>
      </c>
      <c r="D12" s="9" t="s">
        <v>784</v>
      </c>
      <c r="E12" s="28">
        <v>7.3390152435848472</v>
      </c>
      <c r="J12" s="27" t="s">
        <v>1030</v>
      </c>
      <c r="K12" s="3" t="s">
        <v>44</v>
      </c>
      <c r="L12" s="9" t="s">
        <v>781</v>
      </c>
      <c r="M12" s="57">
        <v>6.8686411564625836</v>
      </c>
    </row>
    <row r="13" spans="2:16" x14ac:dyDescent="0.25">
      <c r="B13" s="27" t="s">
        <v>793</v>
      </c>
      <c r="C13" s="3" t="s">
        <v>44</v>
      </c>
      <c r="D13" s="9" t="s">
        <v>781</v>
      </c>
      <c r="E13" s="28">
        <v>7.2930020177864137</v>
      </c>
      <c r="J13" s="27" t="s">
        <v>1031</v>
      </c>
      <c r="K13" s="3" t="s">
        <v>258</v>
      </c>
      <c r="L13" s="9" t="s">
        <v>784</v>
      </c>
      <c r="M13" s="57">
        <v>6.7143866106462031</v>
      </c>
    </row>
    <row r="14" spans="2:16" x14ac:dyDescent="0.25">
      <c r="B14" s="27" t="s">
        <v>794</v>
      </c>
      <c r="C14" s="3" t="s">
        <v>52</v>
      </c>
      <c r="D14" s="9" t="s">
        <v>781</v>
      </c>
      <c r="E14" s="33">
        <v>7.0286144724971011</v>
      </c>
      <c r="J14" s="27" t="s">
        <v>794</v>
      </c>
      <c r="K14" s="3" t="s">
        <v>52</v>
      </c>
      <c r="L14" s="9" t="s">
        <v>781</v>
      </c>
      <c r="M14" s="58">
        <v>6.6843026731944022</v>
      </c>
    </row>
    <row r="15" spans="2:16" ht="15.75" thickBot="1" x14ac:dyDescent="0.3">
      <c r="B15" s="29" t="s">
        <v>795</v>
      </c>
      <c r="C15" s="30" t="s">
        <v>254</v>
      </c>
      <c r="D15" s="31" t="s">
        <v>785</v>
      </c>
      <c r="E15" s="32">
        <v>6.2942431431921202</v>
      </c>
      <c r="J15" s="29" t="s">
        <v>795</v>
      </c>
      <c r="K15" s="30" t="s">
        <v>254</v>
      </c>
      <c r="L15" s="31" t="s">
        <v>785</v>
      </c>
      <c r="M15" s="59">
        <v>5.412151989882112</v>
      </c>
    </row>
    <row r="18" spans="2:16" x14ac:dyDescent="0.25">
      <c r="B18" s="158" t="s">
        <v>249</v>
      </c>
      <c r="C18" s="159"/>
      <c r="D18" s="159"/>
      <c r="E18" s="159"/>
      <c r="F18" s="159"/>
      <c r="G18" s="159"/>
      <c r="H18" s="160"/>
      <c r="J18" s="13"/>
      <c r="N18" s="54"/>
      <c r="O18" s="54"/>
      <c r="P18" s="55"/>
    </row>
    <row r="19" spans="2:16" x14ac:dyDescent="0.25">
      <c r="B19" s="161" t="s">
        <v>0</v>
      </c>
      <c r="C19" s="162" t="s">
        <v>1</v>
      </c>
      <c r="D19" s="161" t="s">
        <v>2</v>
      </c>
      <c r="E19" s="161" t="s">
        <v>3</v>
      </c>
      <c r="F19" s="161" t="s">
        <v>4</v>
      </c>
      <c r="G19" s="163" t="s">
        <v>5</v>
      </c>
      <c r="H19" s="163" t="s">
        <v>6</v>
      </c>
      <c r="J19" s="158" t="s">
        <v>249</v>
      </c>
      <c r="K19" s="159"/>
      <c r="L19" s="159"/>
      <c r="M19" s="159"/>
      <c r="N19" s="159"/>
      <c r="O19" s="159"/>
      <c r="P19" s="160"/>
    </row>
    <row r="20" spans="2:16" ht="15" customHeight="1" x14ac:dyDescent="0.25">
      <c r="B20" s="161"/>
      <c r="C20" s="162"/>
      <c r="D20" s="161"/>
      <c r="E20" s="161"/>
      <c r="F20" s="161"/>
      <c r="G20" s="162"/>
      <c r="H20" s="162"/>
      <c r="J20" s="164" t="s">
        <v>0</v>
      </c>
      <c r="K20" s="167" t="s">
        <v>1</v>
      </c>
      <c r="L20" s="164" t="s">
        <v>2</v>
      </c>
      <c r="M20" s="164" t="s">
        <v>3</v>
      </c>
      <c r="N20" s="164" t="s">
        <v>4</v>
      </c>
      <c r="O20" s="170" t="s">
        <v>5</v>
      </c>
      <c r="P20" s="170" t="s">
        <v>6</v>
      </c>
    </row>
    <row r="21" spans="2:16" x14ac:dyDescent="0.25">
      <c r="B21" s="161"/>
      <c r="C21" s="162"/>
      <c r="D21" s="161"/>
      <c r="E21" s="161"/>
      <c r="F21" s="161"/>
      <c r="G21" s="162"/>
      <c r="H21" s="162"/>
      <c r="J21" s="165"/>
      <c r="K21" s="168"/>
      <c r="L21" s="165"/>
      <c r="M21" s="165"/>
      <c r="N21" s="165"/>
      <c r="O21" s="171"/>
      <c r="P21" s="171"/>
    </row>
    <row r="22" spans="2:16" x14ac:dyDescent="0.25">
      <c r="B22" s="2">
        <v>1</v>
      </c>
      <c r="C22" s="12" t="s">
        <v>16</v>
      </c>
      <c r="D22" s="2">
        <v>133</v>
      </c>
      <c r="E22" s="2">
        <v>128</v>
      </c>
      <c r="F22" s="2">
        <v>7.24</v>
      </c>
      <c r="G22" s="11">
        <f>D22*E22</f>
        <v>17024</v>
      </c>
      <c r="H22" s="11">
        <f t="shared" ref="H22:H31" si="0">D22*E22*F22</f>
        <v>123253.76000000001</v>
      </c>
      <c r="J22" s="166"/>
      <c r="K22" s="169"/>
      <c r="L22" s="166"/>
      <c r="M22" s="166"/>
      <c r="N22" s="166"/>
      <c r="O22" s="172"/>
      <c r="P22" s="172"/>
    </row>
    <row r="23" spans="2:16" x14ac:dyDescent="0.25">
      <c r="B23" s="2">
        <v>2</v>
      </c>
      <c r="C23" s="12" t="s">
        <v>17</v>
      </c>
      <c r="D23" s="2">
        <v>48</v>
      </c>
      <c r="E23" s="2">
        <v>150</v>
      </c>
      <c r="F23" s="2">
        <v>7.52</v>
      </c>
      <c r="G23" s="11">
        <f>D23*E23</f>
        <v>7200</v>
      </c>
      <c r="H23" s="11">
        <f t="shared" si="0"/>
        <v>54144</v>
      </c>
      <c r="J23" s="2">
        <v>1</v>
      </c>
      <c r="K23" s="12" t="s">
        <v>16</v>
      </c>
      <c r="L23" s="2">
        <v>133</v>
      </c>
      <c r="M23" s="2">
        <v>128</v>
      </c>
      <c r="N23" s="2">
        <v>7.13</v>
      </c>
      <c r="O23" s="11">
        <v>17024</v>
      </c>
      <c r="P23" s="11">
        <v>121381.12</v>
      </c>
    </row>
    <row r="24" spans="2:16" x14ac:dyDescent="0.25">
      <c r="B24" s="2">
        <v>3</v>
      </c>
      <c r="C24" s="12" t="s">
        <v>19</v>
      </c>
      <c r="D24" s="2">
        <v>218</v>
      </c>
      <c r="E24" s="2">
        <v>187</v>
      </c>
      <c r="F24" s="2">
        <v>7.95</v>
      </c>
      <c r="G24" s="11">
        <f>D24*E24</f>
        <v>40766</v>
      </c>
      <c r="H24" s="11">
        <f t="shared" si="0"/>
        <v>324089.7</v>
      </c>
      <c r="J24" s="2">
        <v>2</v>
      </c>
      <c r="K24" s="12" t="s">
        <v>17</v>
      </c>
      <c r="L24" s="2">
        <v>48</v>
      </c>
      <c r="M24" s="2">
        <v>150</v>
      </c>
      <c r="N24" s="2">
        <v>7.34</v>
      </c>
      <c r="O24" s="11">
        <v>7200</v>
      </c>
      <c r="P24" s="11">
        <v>52848</v>
      </c>
    </row>
    <row r="25" spans="2:16" x14ac:dyDescent="0.25">
      <c r="B25" s="2">
        <v>4</v>
      </c>
      <c r="C25" s="12" t="s">
        <v>20</v>
      </c>
      <c r="D25" s="2">
        <v>70</v>
      </c>
      <c r="E25" s="2">
        <v>196</v>
      </c>
      <c r="F25" s="2">
        <v>8.1</v>
      </c>
      <c r="G25" s="11">
        <f>D25*E25</f>
        <v>13720</v>
      </c>
      <c r="H25" s="11">
        <f t="shared" si="0"/>
        <v>111132</v>
      </c>
      <c r="J25" s="2">
        <v>3</v>
      </c>
      <c r="K25" s="12" t="s">
        <v>19</v>
      </c>
      <c r="L25" s="2">
        <v>218</v>
      </c>
      <c r="M25" s="2">
        <v>187</v>
      </c>
      <c r="N25" s="2">
        <v>7.71</v>
      </c>
      <c r="O25" s="11">
        <v>40766</v>
      </c>
      <c r="P25" s="11">
        <v>314305.86</v>
      </c>
    </row>
    <row r="26" spans="2:16" x14ac:dyDescent="0.25">
      <c r="B26" s="2">
        <v>5</v>
      </c>
      <c r="C26" s="12" t="s">
        <v>7</v>
      </c>
      <c r="D26" s="2">
        <v>303</v>
      </c>
      <c r="E26" s="2">
        <v>172</v>
      </c>
      <c r="F26" s="2">
        <v>7.5</v>
      </c>
      <c r="G26" s="11">
        <f t="shared" ref="G26:G31" si="1">D26*E26</f>
        <v>52116</v>
      </c>
      <c r="H26" s="11">
        <f t="shared" si="0"/>
        <v>390870</v>
      </c>
      <c r="J26" s="2">
        <v>4</v>
      </c>
      <c r="K26" s="12" t="s">
        <v>20</v>
      </c>
      <c r="L26" s="2">
        <v>74</v>
      </c>
      <c r="M26" s="2">
        <v>196</v>
      </c>
      <c r="N26" s="2">
        <v>7.49</v>
      </c>
      <c r="O26" s="11">
        <v>14504</v>
      </c>
      <c r="P26" s="11">
        <v>108634.96</v>
      </c>
    </row>
    <row r="27" spans="2:16" x14ac:dyDescent="0.25">
      <c r="B27" s="2">
        <v>6</v>
      </c>
      <c r="C27" s="12" t="s">
        <v>8</v>
      </c>
      <c r="D27" s="2">
        <v>49</v>
      </c>
      <c r="E27" s="2">
        <v>172</v>
      </c>
      <c r="F27" s="2">
        <v>7.85</v>
      </c>
      <c r="G27" s="11">
        <f t="shared" si="1"/>
        <v>8428</v>
      </c>
      <c r="H27" s="11">
        <f t="shared" si="0"/>
        <v>66159.8</v>
      </c>
      <c r="J27" s="2">
        <v>5</v>
      </c>
      <c r="K27" s="12" t="s">
        <v>7</v>
      </c>
      <c r="L27" s="2">
        <v>303</v>
      </c>
      <c r="M27" s="2">
        <v>172</v>
      </c>
      <c r="N27" s="2">
        <v>7.02</v>
      </c>
      <c r="O27" s="11">
        <v>52116</v>
      </c>
      <c r="P27" s="11">
        <v>365854.31999999995</v>
      </c>
    </row>
    <row r="28" spans="2:16" x14ac:dyDescent="0.25">
      <c r="B28" s="2">
        <v>7</v>
      </c>
      <c r="C28" s="12" t="s">
        <v>51</v>
      </c>
      <c r="D28" s="2">
        <v>47</v>
      </c>
      <c r="E28" s="2">
        <v>273</v>
      </c>
      <c r="F28" s="2">
        <v>7.2</v>
      </c>
      <c r="G28" s="11">
        <f t="shared" si="1"/>
        <v>12831</v>
      </c>
      <c r="H28" s="11">
        <f t="shared" si="0"/>
        <v>92383.2</v>
      </c>
      <c r="J28" s="2">
        <v>6</v>
      </c>
      <c r="K28" s="12" t="s">
        <v>8</v>
      </c>
      <c r="L28" s="2">
        <v>56</v>
      </c>
      <c r="M28" s="2">
        <v>172</v>
      </c>
      <c r="N28" s="2">
        <v>7.74</v>
      </c>
      <c r="O28" s="11">
        <v>9632</v>
      </c>
      <c r="P28" s="11">
        <v>74551.680000000008</v>
      </c>
    </row>
    <row r="29" spans="2:16" x14ac:dyDescent="0.25">
      <c r="B29" s="2">
        <v>8</v>
      </c>
      <c r="C29" s="12" t="s">
        <v>356</v>
      </c>
      <c r="D29" s="2">
        <v>20</v>
      </c>
      <c r="E29" s="2">
        <v>304</v>
      </c>
      <c r="F29" s="2">
        <v>6.37</v>
      </c>
      <c r="G29" s="11">
        <f t="shared" si="1"/>
        <v>6080</v>
      </c>
      <c r="H29" s="11">
        <f t="shared" si="0"/>
        <v>38729.599999999999</v>
      </c>
      <c r="J29" s="2">
        <v>7</v>
      </c>
      <c r="K29" s="12" t="s">
        <v>51</v>
      </c>
      <c r="L29" s="2">
        <v>47</v>
      </c>
      <c r="M29" s="2">
        <v>273</v>
      </c>
      <c r="N29" s="2">
        <v>5.65</v>
      </c>
      <c r="O29" s="11">
        <v>12831</v>
      </c>
      <c r="P29" s="11">
        <v>72495.150000000009</v>
      </c>
    </row>
    <row r="30" spans="2:16" x14ac:dyDescent="0.25">
      <c r="B30" s="2">
        <v>9</v>
      </c>
      <c r="C30" s="12" t="s">
        <v>10</v>
      </c>
      <c r="D30" s="2">
        <v>37</v>
      </c>
      <c r="E30" s="2">
        <v>234</v>
      </c>
      <c r="F30" s="2">
        <v>8.02</v>
      </c>
      <c r="G30" s="11">
        <f t="shared" si="1"/>
        <v>8658</v>
      </c>
      <c r="H30" s="11">
        <f t="shared" si="0"/>
        <v>69437.16</v>
      </c>
      <c r="J30" s="2">
        <v>8</v>
      </c>
      <c r="K30" s="12" t="s">
        <v>28</v>
      </c>
      <c r="L30" s="2">
        <v>20</v>
      </c>
      <c r="M30" s="2">
        <v>304</v>
      </c>
      <c r="N30" s="2">
        <v>5.66</v>
      </c>
      <c r="O30" s="11">
        <v>6080</v>
      </c>
      <c r="P30" s="11">
        <v>34412.800000000003</v>
      </c>
    </row>
    <row r="31" spans="2:16" x14ac:dyDescent="0.25">
      <c r="B31" s="2">
        <v>10</v>
      </c>
      <c r="C31" s="12" t="s">
        <v>11</v>
      </c>
      <c r="D31" s="2">
        <v>22</v>
      </c>
      <c r="E31" s="2">
        <v>285</v>
      </c>
      <c r="F31" s="2">
        <v>8.1300000000000008</v>
      </c>
      <c r="G31" s="11">
        <f t="shared" si="1"/>
        <v>6270</v>
      </c>
      <c r="H31" s="11">
        <f t="shared" si="0"/>
        <v>50975.100000000006</v>
      </c>
      <c r="J31" s="2">
        <v>9</v>
      </c>
      <c r="K31" s="12" t="s">
        <v>10</v>
      </c>
      <c r="L31" s="2">
        <v>37</v>
      </c>
      <c r="M31" s="2">
        <v>234</v>
      </c>
      <c r="N31" s="2">
        <v>7.6</v>
      </c>
      <c r="O31" s="11">
        <v>8658</v>
      </c>
      <c r="P31" s="11">
        <v>65800.800000000003</v>
      </c>
    </row>
    <row r="32" spans="2:16" x14ac:dyDescent="0.25">
      <c r="B32" s="13"/>
      <c r="C32" s="8" t="s">
        <v>12</v>
      </c>
      <c r="D32" s="9">
        <f>SUM(D22:D31)</f>
        <v>947</v>
      </c>
      <c r="F32" s="7" t="s">
        <v>13</v>
      </c>
      <c r="G32" s="9">
        <f>SUM(G22:G31)</f>
        <v>173093</v>
      </c>
      <c r="H32" s="4">
        <f>SUM(H22:H31)</f>
        <v>1321174.32</v>
      </c>
      <c r="J32" s="2">
        <v>10</v>
      </c>
      <c r="K32" s="12" t="s">
        <v>11</v>
      </c>
      <c r="L32" s="2">
        <v>22</v>
      </c>
      <c r="M32" s="2">
        <v>285</v>
      </c>
      <c r="N32" s="2">
        <v>7.68</v>
      </c>
      <c r="O32" s="11">
        <v>6270</v>
      </c>
      <c r="P32" s="11">
        <v>48153.599999999999</v>
      </c>
    </row>
    <row r="33" spans="2:16" x14ac:dyDescent="0.25">
      <c r="B33" s="13"/>
      <c r="F33" s="157" t="s">
        <v>14</v>
      </c>
      <c r="G33" s="157"/>
      <c r="H33" s="34">
        <f>H32/G32</f>
        <v>7.6327426296846204</v>
      </c>
      <c r="J33" s="13"/>
      <c r="K33" s="8" t="s">
        <v>12</v>
      </c>
      <c r="L33" s="9">
        <v>958</v>
      </c>
      <c r="N33" s="7" t="s">
        <v>13</v>
      </c>
      <c r="O33" s="9">
        <v>175081</v>
      </c>
      <c r="P33" s="4">
        <v>1258438.29</v>
      </c>
    </row>
    <row r="34" spans="2:16" x14ac:dyDescent="0.25">
      <c r="J34" s="13"/>
      <c r="N34" s="157" t="s">
        <v>14</v>
      </c>
      <c r="O34" s="157"/>
      <c r="P34" s="34">
        <v>7.1877490418720482</v>
      </c>
    </row>
    <row r="35" spans="2:16" x14ac:dyDescent="0.25">
      <c r="B35" s="158" t="s">
        <v>44</v>
      </c>
      <c r="C35" s="159"/>
      <c r="D35" s="159"/>
      <c r="E35" s="159"/>
      <c r="F35" s="159"/>
      <c r="G35" s="159"/>
      <c r="H35" s="160"/>
      <c r="J35" s="13"/>
      <c r="N35" s="16"/>
      <c r="O35" s="16"/>
      <c r="P35" s="17"/>
    </row>
    <row r="36" spans="2:16" x14ac:dyDescent="0.25">
      <c r="B36" s="164" t="s">
        <v>0</v>
      </c>
      <c r="C36" s="167" t="s">
        <v>1</v>
      </c>
      <c r="D36" s="164" t="s">
        <v>2</v>
      </c>
      <c r="E36" s="164" t="s">
        <v>3</v>
      </c>
      <c r="F36" s="164" t="s">
        <v>4</v>
      </c>
      <c r="G36" s="170" t="s">
        <v>5</v>
      </c>
      <c r="H36" s="170" t="s">
        <v>6</v>
      </c>
      <c r="J36" s="13"/>
      <c r="N36" s="16"/>
      <c r="O36" s="16"/>
      <c r="P36" s="17"/>
    </row>
    <row r="37" spans="2:16" x14ac:dyDescent="0.25">
      <c r="B37" s="165"/>
      <c r="C37" s="168"/>
      <c r="D37" s="165"/>
      <c r="E37" s="165"/>
      <c r="F37" s="165"/>
      <c r="G37" s="171"/>
      <c r="H37" s="171"/>
      <c r="J37" s="158" t="s">
        <v>44</v>
      </c>
      <c r="K37" s="159"/>
      <c r="L37" s="159"/>
      <c r="M37" s="159"/>
      <c r="N37" s="159"/>
      <c r="O37" s="159"/>
      <c r="P37" s="160"/>
    </row>
    <row r="38" spans="2:16" ht="15" customHeight="1" x14ac:dyDescent="0.25">
      <c r="B38" s="166"/>
      <c r="C38" s="169"/>
      <c r="D38" s="166"/>
      <c r="E38" s="166"/>
      <c r="F38" s="166"/>
      <c r="G38" s="172"/>
      <c r="H38" s="172"/>
      <c r="J38" s="164" t="s">
        <v>0</v>
      </c>
      <c r="K38" s="167" t="s">
        <v>1</v>
      </c>
      <c r="L38" s="164" t="s">
        <v>2</v>
      </c>
      <c r="M38" s="164" t="s">
        <v>3</v>
      </c>
      <c r="N38" s="164" t="s">
        <v>4</v>
      </c>
      <c r="O38" s="170" t="s">
        <v>5</v>
      </c>
      <c r="P38" s="170" t="s">
        <v>6</v>
      </c>
    </row>
    <row r="39" spans="2:16" x14ac:dyDescent="0.25">
      <c r="B39" s="2">
        <v>1</v>
      </c>
      <c r="C39" s="12" t="s">
        <v>17</v>
      </c>
      <c r="D39" s="2">
        <v>21</v>
      </c>
      <c r="E39" s="2">
        <v>180</v>
      </c>
      <c r="F39" s="2">
        <v>7.76</v>
      </c>
      <c r="G39" s="11">
        <f>D39*E39</f>
        <v>3780</v>
      </c>
      <c r="H39" s="11">
        <f t="shared" ref="H39:H44" si="2">D39*E39*F39</f>
        <v>29332.799999999999</v>
      </c>
      <c r="J39" s="165"/>
      <c r="K39" s="168"/>
      <c r="L39" s="165"/>
      <c r="M39" s="165"/>
      <c r="N39" s="165"/>
      <c r="O39" s="171"/>
      <c r="P39" s="171"/>
    </row>
    <row r="40" spans="2:16" x14ac:dyDescent="0.25">
      <c r="B40" s="2">
        <v>2</v>
      </c>
      <c r="C40" s="12" t="s">
        <v>19</v>
      </c>
      <c r="D40" s="2">
        <v>11</v>
      </c>
      <c r="E40" s="2">
        <v>208</v>
      </c>
      <c r="F40" s="2">
        <v>7.36</v>
      </c>
      <c r="G40" s="11">
        <f>D40*E40</f>
        <v>2288</v>
      </c>
      <c r="H40" s="11">
        <f t="shared" si="2"/>
        <v>16839.68</v>
      </c>
      <c r="J40" s="166"/>
      <c r="K40" s="169"/>
      <c r="L40" s="166"/>
      <c r="M40" s="166"/>
      <c r="N40" s="166"/>
      <c r="O40" s="172"/>
      <c r="P40" s="172"/>
    </row>
    <row r="41" spans="2:16" x14ac:dyDescent="0.25">
      <c r="B41" s="2">
        <v>3</v>
      </c>
      <c r="C41" s="12" t="s">
        <v>21</v>
      </c>
      <c r="D41" s="2">
        <v>5</v>
      </c>
      <c r="E41" s="2">
        <v>262</v>
      </c>
      <c r="F41" s="2">
        <v>6.71</v>
      </c>
      <c r="G41" s="11">
        <f>D41*E41</f>
        <v>1310</v>
      </c>
      <c r="H41" s="11">
        <f t="shared" si="2"/>
        <v>8790.1</v>
      </c>
      <c r="J41" s="2">
        <v>1</v>
      </c>
      <c r="K41" s="12" t="s">
        <v>17</v>
      </c>
      <c r="L41" s="2">
        <v>12</v>
      </c>
      <c r="M41" s="2">
        <v>180</v>
      </c>
      <c r="N41" s="2">
        <v>7.57</v>
      </c>
      <c r="O41" s="11">
        <v>2160</v>
      </c>
      <c r="P41" s="11">
        <v>16351.2</v>
      </c>
    </row>
    <row r="42" spans="2:16" x14ac:dyDescent="0.25">
      <c r="B42" s="2">
        <v>4</v>
      </c>
      <c r="C42" s="12" t="s">
        <v>45</v>
      </c>
      <c r="D42" s="2">
        <v>6</v>
      </c>
      <c r="E42" s="2">
        <v>310</v>
      </c>
      <c r="F42" s="2">
        <v>7.03</v>
      </c>
      <c r="G42" s="11">
        <f t="shared" ref="G42:G44" si="3">D42*E42</f>
        <v>1860</v>
      </c>
      <c r="H42" s="11">
        <f t="shared" si="2"/>
        <v>13075.800000000001</v>
      </c>
      <c r="J42" s="2">
        <v>2</v>
      </c>
      <c r="K42" s="12" t="s">
        <v>19</v>
      </c>
      <c r="L42" s="2">
        <v>11</v>
      </c>
      <c r="M42" s="2">
        <v>208</v>
      </c>
      <c r="N42" s="2">
        <v>7.13</v>
      </c>
      <c r="O42" s="11">
        <v>2288</v>
      </c>
      <c r="P42" s="11">
        <v>16313.44</v>
      </c>
    </row>
    <row r="43" spans="2:16" x14ac:dyDescent="0.25">
      <c r="B43" s="2">
        <v>5</v>
      </c>
      <c r="C43" s="12" t="s">
        <v>46</v>
      </c>
      <c r="D43" s="2">
        <v>9</v>
      </c>
      <c r="E43" s="2">
        <v>262</v>
      </c>
      <c r="F43" s="2">
        <v>6.96</v>
      </c>
      <c r="G43" s="11">
        <f t="shared" si="3"/>
        <v>2358</v>
      </c>
      <c r="H43" s="11">
        <f t="shared" si="2"/>
        <v>16411.68</v>
      </c>
      <c r="J43" s="2">
        <v>3</v>
      </c>
      <c r="K43" s="12" t="s">
        <v>21</v>
      </c>
      <c r="L43" s="2">
        <v>2</v>
      </c>
      <c r="M43" s="2">
        <v>262</v>
      </c>
      <c r="N43" s="2">
        <v>6.16</v>
      </c>
      <c r="O43" s="11">
        <v>524</v>
      </c>
      <c r="P43" s="11">
        <v>3227.84</v>
      </c>
    </row>
    <row r="44" spans="2:16" x14ac:dyDescent="0.25">
      <c r="B44" s="2">
        <v>6</v>
      </c>
      <c r="C44" s="12" t="s">
        <v>47</v>
      </c>
      <c r="D44" s="2">
        <v>7</v>
      </c>
      <c r="E44" s="2">
        <v>255</v>
      </c>
      <c r="F44" s="2">
        <v>7.36</v>
      </c>
      <c r="G44" s="11">
        <f t="shared" si="3"/>
        <v>1785</v>
      </c>
      <c r="H44" s="11">
        <f t="shared" si="2"/>
        <v>13137.6</v>
      </c>
      <c r="J44" s="2">
        <v>4</v>
      </c>
      <c r="K44" s="12" t="s">
        <v>45</v>
      </c>
      <c r="L44" s="2">
        <v>11</v>
      </c>
      <c r="M44" s="2">
        <v>310</v>
      </c>
      <c r="N44" s="2">
        <v>6.59</v>
      </c>
      <c r="O44" s="11">
        <v>3410</v>
      </c>
      <c r="P44" s="11">
        <v>22471.899999999998</v>
      </c>
    </row>
    <row r="45" spans="2:16" x14ac:dyDescent="0.25">
      <c r="B45" s="13"/>
      <c r="C45" s="8" t="s">
        <v>12</v>
      </c>
      <c r="D45" s="9">
        <f>SUM(D39:D44)</f>
        <v>59</v>
      </c>
      <c r="F45" s="7" t="s">
        <v>13</v>
      </c>
      <c r="G45" s="9">
        <f>SUM(G39:G44)</f>
        <v>13381</v>
      </c>
      <c r="H45" s="4">
        <f>SUM(H39:H44)</f>
        <v>97587.66</v>
      </c>
      <c r="J45" s="2">
        <v>5</v>
      </c>
      <c r="K45" s="12" t="s">
        <v>46</v>
      </c>
      <c r="L45" s="2">
        <v>9</v>
      </c>
      <c r="M45" s="2">
        <v>262</v>
      </c>
      <c r="N45" s="2">
        <v>6.58</v>
      </c>
      <c r="O45" s="11">
        <v>2358</v>
      </c>
      <c r="P45" s="11">
        <v>15515.64</v>
      </c>
    </row>
    <row r="46" spans="2:16" x14ac:dyDescent="0.25">
      <c r="B46" s="13"/>
      <c r="F46" s="26" t="s">
        <v>14</v>
      </c>
      <c r="G46" s="21"/>
      <c r="H46" s="34">
        <f>H45/G45</f>
        <v>7.2930020177864137</v>
      </c>
      <c r="J46" s="2">
        <v>6</v>
      </c>
      <c r="K46" s="12" t="s">
        <v>47</v>
      </c>
      <c r="L46" s="2">
        <v>4</v>
      </c>
      <c r="M46" s="2">
        <v>255</v>
      </c>
      <c r="N46" s="2">
        <v>6.76</v>
      </c>
      <c r="O46" s="11">
        <v>1020</v>
      </c>
      <c r="P46" s="11">
        <v>6895.2</v>
      </c>
    </row>
    <row r="47" spans="2:16" x14ac:dyDescent="0.25">
      <c r="J47" s="13"/>
      <c r="K47" s="8" t="s">
        <v>12</v>
      </c>
      <c r="L47" s="9">
        <v>49</v>
      </c>
      <c r="N47" s="7" t="s">
        <v>13</v>
      </c>
      <c r="O47" s="9">
        <v>11760</v>
      </c>
      <c r="P47" s="4">
        <v>80775.219999999987</v>
      </c>
    </row>
    <row r="48" spans="2:16" x14ac:dyDescent="0.25">
      <c r="B48" s="173" t="s">
        <v>254</v>
      </c>
      <c r="C48" s="173"/>
      <c r="D48" s="173"/>
      <c r="E48" s="173"/>
      <c r="F48" s="173"/>
      <c r="G48" s="173"/>
      <c r="H48" s="173"/>
      <c r="J48" s="13"/>
      <c r="N48" s="26" t="s">
        <v>14</v>
      </c>
      <c r="O48" s="21"/>
      <c r="P48" s="34">
        <v>6.8686411564625836</v>
      </c>
    </row>
    <row r="49" spans="2:16" x14ac:dyDescent="0.25">
      <c r="B49" s="161" t="s">
        <v>0</v>
      </c>
      <c r="C49" s="162" t="s">
        <v>1</v>
      </c>
      <c r="D49" s="161" t="s">
        <v>2</v>
      </c>
      <c r="E49" s="161" t="s">
        <v>3</v>
      </c>
      <c r="F49" s="161" t="s">
        <v>4</v>
      </c>
      <c r="G49" s="163" t="s">
        <v>5</v>
      </c>
      <c r="H49" s="163" t="s">
        <v>6</v>
      </c>
      <c r="J49" s="13"/>
      <c r="N49" s="16"/>
      <c r="O49" s="16"/>
      <c r="P49" s="17"/>
    </row>
    <row r="50" spans="2:16" x14ac:dyDescent="0.25">
      <c r="B50" s="161"/>
      <c r="C50" s="162"/>
      <c r="D50" s="161"/>
      <c r="E50" s="161"/>
      <c r="F50" s="161"/>
      <c r="G50" s="162"/>
      <c r="H50" s="162"/>
      <c r="J50" s="13"/>
      <c r="N50" s="16"/>
      <c r="O50" s="16"/>
      <c r="P50" s="17"/>
    </row>
    <row r="51" spans="2:16" x14ac:dyDescent="0.25">
      <c r="B51" s="161"/>
      <c r="C51" s="162"/>
      <c r="D51" s="161"/>
      <c r="E51" s="161"/>
      <c r="F51" s="161"/>
      <c r="G51" s="162"/>
      <c r="H51" s="162"/>
      <c r="J51" s="158" t="s">
        <v>254</v>
      </c>
      <c r="K51" s="159"/>
      <c r="L51" s="159"/>
      <c r="M51" s="159"/>
      <c r="N51" s="159"/>
      <c r="O51" s="159"/>
      <c r="P51" s="160"/>
    </row>
    <row r="52" spans="2:16" ht="15" customHeight="1" x14ac:dyDescent="0.25">
      <c r="B52" s="2">
        <v>1</v>
      </c>
      <c r="C52" s="12" t="s">
        <v>40</v>
      </c>
      <c r="D52" s="2">
        <v>119</v>
      </c>
      <c r="E52" s="2">
        <v>519</v>
      </c>
      <c r="F52" s="2">
        <v>5.92</v>
      </c>
      <c r="G52" s="11">
        <f>D52*E52</f>
        <v>61761</v>
      </c>
      <c r="H52" s="11">
        <f t="shared" ref="H52:H54" si="4">D52*E52*F52</f>
        <v>365625.12</v>
      </c>
      <c r="J52" s="164" t="s">
        <v>0</v>
      </c>
      <c r="K52" s="167" t="s">
        <v>1</v>
      </c>
      <c r="L52" s="164" t="s">
        <v>2</v>
      </c>
      <c r="M52" s="164" t="s">
        <v>3</v>
      </c>
      <c r="N52" s="164" t="s">
        <v>4</v>
      </c>
      <c r="O52" s="170" t="s">
        <v>5</v>
      </c>
      <c r="P52" s="170" t="s">
        <v>6</v>
      </c>
    </row>
    <row r="53" spans="2:16" x14ac:dyDescent="0.25">
      <c r="B53" s="2">
        <v>2</v>
      </c>
      <c r="C53" s="12" t="s">
        <v>36</v>
      </c>
      <c r="D53" s="2">
        <v>10</v>
      </c>
      <c r="E53" s="2">
        <v>302</v>
      </c>
      <c r="F53" s="2">
        <v>6.8</v>
      </c>
      <c r="G53" s="11">
        <f t="shared" ref="G53:G54" si="5">D53*E53</f>
        <v>3020</v>
      </c>
      <c r="H53" s="11">
        <f t="shared" si="4"/>
        <v>20536</v>
      </c>
      <c r="J53" s="165"/>
      <c r="K53" s="168"/>
      <c r="L53" s="165"/>
      <c r="M53" s="165"/>
      <c r="N53" s="165"/>
      <c r="O53" s="171"/>
      <c r="P53" s="171"/>
    </row>
    <row r="54" spans="2:16" x14ac:dyDescent="0.25">
      <c r="B54" s="2">
        <v>3</v>
      </c>
      <c r="C54" s="12" t="s">
        <v>491</v>
      </c>
      <c r="D54" s="2">
        <v>123</v>
      </c>
      <c r="E54" s="2">
        <v>354</v>
      </c>
      <c r="F54" s="2">
        <v>6.79</v>
      </c>
      <c r="G54" s="11">
        <f t="shared" si="5"/>
        <v>43542</v>
      </c>
      <c r="H54" s="11">
        <f t="shared" si="4"/>
        <v>295650.18</v>
      </c>
      <c r="J54" s="166"/>
      <c r="K54" s="169"/>
      <c r="L54" s="166"/>
      <c r="M54" s="166"/>
      <c r="N54" s="166"/>
      <c r="O54" s="172"/>
      <c r="P54" s="172"/>
    </row>
    <row r="55" spans="2:16" x14ac:dyDescent="0.25">
      <c r="B55" s="13"/>
      <c r="C55" s="8" t="s">
        <v>12</v>
      </c>
      <c r="D55" s="9">
        <f>SUM(D52:D54)</f>
        <v>252</v>
      </c>
      <c r="F55" s="7" t="s">
        <v>13</v>
      </c>
      <c r="G55" s="9">
        <f>SUM(G52:G54)</f>
        <v>108323</v>
      </c>
      <c r="H55" s="4">
        <f>SUM(H52:H54)</f>
        <v>681811.3</v>
      </c>
      <c r="J55" s="2">
        <v>1</v>
      </c>
      <c r="K55" s="12" t="s">
        <v>40</v>
      </c>
      <c r="L55" s="2">
        <v>119</v>
      </c>
      <c r="M55" s="2">
        <v>519</v>
      </c>
      <c r="N55" s="2">
        <v>4.8600000000000003</v>
      </c>
      <c r="O55" s="11">
        <v>61761</v>
      </c>
      <c r="P55" s="11">
        <v>300158.46000000002</v>
      </c>
    </row>
    <row r="56" spans="2:16" x14ac:dyDescent="0.25">
      <c r="B56" s="13"/>
      <c r="F56" s="157" t="s">
        <v>14</v>
      </c>
      <c r="G56" s="157"/>
      <c r="H56" s="34">
        <f>H55/G55</f>
        <v>6.2942431431921202</v>
      </c>
      <c r="J56" s="2">
        <v>2</v>
      </c>
      <c r="K56" s="12" t="s">
        <v>36</v>
      </c>
      <c r="L56" s="2">
        <v>10</v>
      </c>
      <c r="M56" s="2">
        <v>302</v>
      </c>
      <c r="N56" s="2">
        <v>6.21</v>
      </c>
      <c r="O56" s="11">
        <v>3020</v>
      </c>
      <c r="P56" s="11">
        <v>18754.2</v>
      </c>
    </row>
    <row r="57" spans="2:16" x14ac:dyDescent="0.25">
      <c r="J57" s="2">
        <v>3</v>
      </c>
      <c r="K57" s="12" t="s">
        <v>491</v>
      </c>
      <c r="L57" s="2">
        <v>123</v>
      </c>
      <c r="M57" s="2">
        <v>354</v>
      </c>
      <c r="N57" s="2">
        <v>6.14</v>
      </c>
      <c r="O57" s="11">
        <v>43542</v>
      </c>
      <c r="P57" s="11">
        <v>267347.88</v>
      </c>
    </row>
    <row r="58" spans="2:16" x14ac:dyDescent="0.25">
      <c r="B58" s="158" t="s">
        <v>48</v>
      </c>
      <c r="C58" s="159"/>
      <c r="D58" s="159"/>
      <c r="E58" s="159"/>
      <c r="F58" s="159"/>
      <c r="G58" s="159"/>
      <c r="H58" s="160"/>
      <c r="J58" s="13"/>
      <c r="K58" s="8" t="s">
        <v>12</v>
      </c>
      <c r="L58" s="9">
        <v>252</v>
      </c>
      <c r="N58" s="7" t="s">
        <v>13</v>
      </c>
      <c r="O58" s="9">
        <v>108323</v>
      </c>
      <c r="P58" s="4">
        <v>586260.54</v>
      </c>
    </row>
    <row r="59" spans="2:16" x14ac:dyDescent="0.25">
      <c r="B59" s="164" t="s">
        <v>0</v>
      </c>
      <c r="C59" s="167" t="s">
        <v>1</v>
      </c>
      <c r="D59" s="164" t="s">
        <v>2</v>
      </c>
      <c r="E59" s="164" t="s">
        <v>3</v>
      </c>
      <c r="F59" s="164" t="s">
        <v>4</v>
      </c>
      <c r="G59" s="170" t="s">
        <v>5</v>
      </c>
      <c r="H59" s="170" t="s">
        <v>6</v>
      </c>
      <c r="J59" s="13"/>
      <c r="N59" s="157" t="s">
        <v>14</v>
      </c>
      <c r="O59" s="157"/>
      <c r="P59" s="34">
        <v>5.412151989882112</v>
      </c>
    </row>
    <row r="60" spans="2:16" x14ac:dyDescent="0.25">
      <c r="B60" s="165"/>
      <c r="C60" s="168"/>
      <c r="D60" s="165"/>
      <c r="E60" s="165"/>
      <c r="F60" s="165"/>
      <c r="G60" s="171"/>
      <c r="H60" s="171"/>
    </row>
    <row r="61" spans="2:16" x14ac:dyDescent="0.25">
      <c r="B61" s="166"/>
      <c r="C61" s="169"/>
      <c r="D61" s="166"/>
      <c r="E61" s="166"/>
      <c r="F61" s="166"/>
      <c r="G61" s="172"/>
      <c r="H61" s="172"/>
      <c r="J61" s="158" t="s">
        <v>48</v>
      </c>
      <c r="K61" s="159"/>
      <c r="L61" s="159"/>
      <c r="M61" s="159"/>
      <c r="N61" s="159"/>
      <c r="O61" s="159"/>
      <c r="P61" s="160"/>
    </row>
    <row r="62" spans="2:16" ht="15" customHeight="1" x14ac:dyDescent="0.25">
      <c r="B62" s="2">
        <v>1</v>
      </c>
      <c r="C62" s="12" t="s">
        <v>16</v>
      </c>
      <c r="D62" s="2">
        <v>31</v>
      </c>
      <c r="E62" s="2">
        <v>138</v>
      </c>
      <c r="F62" s="2">
        <v>7.22</v>
      </c>
      <c r="G62" s="11">
        <f>D62*E62</f>
        <v>4278</v>
      </c>
      <c r="H62" s="11">
        <f>D62*E62*F62</f>
        <v>30887.16</v>
      </c>
      <c r="J62" s="164" t="s">
        <v>0</v>
      </c>
      <c r="K62" s="167" t="s">
        <v>1</v>
      </c>
      <c r="L62" s="164" t="s">
        <v>2</v>
      </c>
      <c r="M62" s="164" t="s">
        <v>3</v>
      </c>
      <c r="N62" s="164" t="s">
        <v>4</v>
      </c>
      <c r="O62" s="170" t="s">
        <v>5</v>
      </c>
      <c r="P62" s="170" t="s">
        <v>6</v>
      </c>
    </row>
    <row r="63" spans="2:16" x14ac:dyDescent="0.25">
      <c r="B63" s="2">
        <v>2</v>
      </c>
      <c r="C63" s="12" t="s">
        <v>17</v>
      </c>
      <c r="D63" s="2">
        <v>49</v>
      </c>
      <c r="E63" s="2">
        <v>180</v>
      </c>
      <c r="F63" s="2">
        <v>7.59</v>
      </c>
      <c r="G63" s="11">
        <f>D63*E63</f>
        <v>8820</v>
      </c>
      <c r="H63" s="11">
        <f>D63*E63*F63</f>
        <v>66943.8</v>
      </c>
      <c r="J63" s="165"/>
      <c r="K63" s="168"/>
      <c r="L63" s="165"/>
      <c r="M63" s="165"/>
      <c r="N63" s="165"/>
      <c r="O63" s="171"/>
      <c r="P63" s="171"/>
    </row>
    <row r="64" spans="2:16" x14ac:dyDescent="0.25">
      <c r="B64" s="2">
        <v>3</v>
      </c>
      <c r="C64" s="12" t="s">
        <v>18</v>
      </c>
      <c r="D64" s="2">
        <v>7</v>
      </c>
      <c r="E64" s="2">
        <v>180</v>
      </c>
      <c r="F64" s="2">
        <v>8.7100000000000009</v>
      </c>
      <c r="G64" s="11">
        <f>D64*E64</f>
        <v>1260</v>
      </c>
      <c r="H64" s="11">
        <f>D64*E64*F64</f>
        <v>10974.6</v>
      </c>
      <c r="J64" s="166"/>
      <c r="K64" s="169"/>
      <c r="L64" s="166"/>
      <c r="M64" s="166"/>
      <c r="N64" s="166"/>
      <c r="O64" s="172"/>
      <c r="P64" s="172"/>
    </row>
    <row r="65" spans="2:16" x14ac:dyDescent="0.25">
      <c r="B65" s="2">
        <v>4</v>
      </c>
      <c r="C65" s="12" t="s">
        <v>19</v>
      </c>
      <c r="D65" s="2">
        <v>6</v>
      </c>
      <c r="E65" s="2">
        <v>230</v>
      </c>
      <c r="F65" s="2">
        <v>7.53</v>
      </c>
      <c r="G65" s="11">
        <f t="shared" ref="G65:G66" si="6">D65*E65</f>
        <v>1380</v>
      </c>
      <c r="H65" s="11">
        <f>D65*E65*F65</f>
        <v>10391.4</v>
      </c>
      <c r="J65" s="2">
        <v>1</v>
      </c>
      <c r="K65" s="12" t="s">
        <v>16</v>
      </c>
      <c r="L65" s="2">
        <v>29</v>
      </c>
      <c r="M65" s="2">
        <v>138</v>
      </c>
      <c r="N65" s="2">
        <v>7.11</v>
      </c>
      <c r="O65" s="11">
        <v>4002</v>
      </c>
      <c r="P65" s="11">
        <v>28454.22</v>
      </c>
    </row>
    <row r="66" spans="2:16" x14ac:dyDescent="0.25">
      <c r="B66" s="2">
        <v>5</v>
      </c>
      <c r="C66" s="12" t="s">
        <v>7</v>
      </c>
      <c r="D66" s="2">
        <v>4</v>
      </c>
      <c r="E66" s="2">
        <v>180</v>
      </c>
      <c r="F66" s="2">
        <v>7.52</v>
      </c>
      <c r="G66" s="11">
        <f t="shared" si="6"/>
        <v>720</v>
      </c>
      <c r="H66" s="11">
        <f>D66*E66*F66</f>
        <v>5414.4</v>
      </c>
      <c r="J66" s="2">
        <v>2</v>
      </c>
      <c r="K66" s="12" t="s">
        <v>17</v>
      </c>
      <c r="L66" s="2">
        <v>35</v>
      </c>
      <c r="M66" s="2">
        <v>180</v>
      </c>
      <c r="N66" s="2">
        <v>7.41</v>
      </c>
      <c r="O66" s="11">
        <v>6300</v>
      </c>
      <c r="P66" s="11">
        <v>46683</v>
      </c>
    </row>
    <row r="67" spans="2:16" x14ac:dyDescent="0.25">
      <c r="B67" s="13"/>
      <c r="C67" s="8" t="s">
        <v>12</v>
      </c>
      <c r="D67" s="9">
        <f>SUM(D62:D66)</f>
        <v>97</v>
      </c>
      <c r="F67" s="7" t="s">
        <v>13</v>
      </c>
      <c r="G67" s="9">
        <f>SUM(G62:G66)</f>
        <v>16458</v>
      </c>
      <c r="H67" s="4">
        <f>SUM(H62:H66)</f>
        <v>124611.36</v>
      </c>
      <c r="J67" s="2">
        <v>3</v>
      </c>
      <c r="K67" s="12" t="s">
        <v>18</v>
      </c>
      <c r="L67" s="2">
        <v>7</v>
      </c>
      <c r="M67" s="2">
        <v>180</v>
      </c>
      <c r="N67" s="2">
        <v>8.57</v>
      </c>
      <c r="O67" s="11">
        <v>1260</v>
      </c>
      <c r="P67" s="11">
        <v>10798.2</v>
      </c>
    </row>
    <row r="68" spans="2:16" x14ac:dyDescent="0.25">
      <c r="B68" s="13"/>
      <c r="F68" s="157" t="s">
        <v>14</v>
      </c>
      <c r="G68" s="157"/>
      <c r="H68" s="34">
        <f>H67/G67</f>
        <v>7.5714764855997085</v>
      </c>
      <c r="J68" s="2">
        <v>4</v>
      </c>
      <c r="K68" s="12" t="s">
        <v>19</v>
      </c>
      <c r="L68" s="2">
        <v>6</v>
      </c>
      <c r="M68" s="2">
        <v>230</v>
      </c>
      <c r="N68" s="2">
        <v>7.3</v>
      </c>
      <c r="O68" s="11">
        <v>1380</v>
      </c>
      <c r="P68" s="11">
        <v>10074</v>
      </c>
    </row>
    <row r="69" spans="2:16" x14ac:dyDescent="0.25">
      <c r="J69" s="2">
        <v>5</v>
      </c>
      <c r="K69" s="12" t="s">
        <v>7</v>
      </c>
      <c r="L69" s="2">
        <v>3</v>
      </c>
      <c r="M69" s="2">
        <v>180</v>
      </c>
      <c r="N69" s="2">
        <v>7.29</v>
      </c>
      <c r="O69" s="11">
        <v>540</v>
      </c>
      <c r="P69" s="11">
        <v>3936.6</v>
      </c>
    </row>
    <row r="70" spans="2:16" x14ac:dyDescent="0.25">
      <c r="B70" s="158" t="s">
        <v>258</v>
      </c>
      <c r="C70" s="159"/>
      <c r="D70" s="159"/>
      <c r="E70" s="159"/>
      <c r="F70" s="159"/>
      <c r="G70" s="159"/>
      <c r="H70" s="160"/>
      <c r="J70" s="13"/>
      <c r="K70" s="8" t="s">
        <v>12</v>
      </c>
      <c r="L70" s="9">
        <v>80</v>
      </c>
      <c r="N70" s="7" t="s">
        <v>13</v>
      </c>
      <c r="O70" s="9">
        <v>13482</v>
      </c>
      <c r="P70" s="4">
        <v>99946.02</v>
      </c>
    </row>
    <row r="71" spans="2:16" x14ac:dyDescent="0.25">
      <c r="B71" s="161" t="s">
        <v>0</v>
      </c>
      <c r="C71" s="162" t="s">
        <v>1</v>
      </c>
      <c r="D71" s="161" t="s">
        <v>2</v>
      </c>
      <c r="E71" s="161" t="s">
        <v>3</v>
      </c>
      <c r="F71" s="161" t="s">
        <v>4</v>
      </c>
      <c r="G71" s="163" t="s">
        <v>5</v>
      </c>
      <c r="H71" s="163" t="s">
        <v>6</v>
      </c>
      <c r="J71" s="13"/>
      <c r="N71" s="157" t="s">
        <v>14</v>
      </c>
      <c r="O71" s="157"/>
      <c r="P71" s="34">
        <v>7.4132932799287943</v>
      </c>
    </row>
    <row r="72" spans="2:16" x14ac:dyDescent="0.25">
      <c r="B72" s="161"/>
      <c r="C72" s="162"/>
      <c r="D72" s="161"/>
      <c r="E72" s="161"/>
      <c r="F72" s="161"/>
      <c r="G72" s="162"/>
      <c r="H72" s="162"/>
      <c r="J72" s="13"/>
      <c r="N72" s="16"/>
      <c r="O72" s="16"/>
      <c r="P72" s="17"/>
    </row>
    <row r="73" spans="2:16" x14ac:dyDescent="0.25">
      <c r="B73" s="161"/>
      <c r="C73" s="162"/>
      <c r="D73" s="161"/>
      <c r="E73" s="161"/>
      <c r="F73" s="161"/>
      <c r="G73" s="162"/>
      <c r="H73" s="162"/>
      <c r="J73" s="13"/>
      <c r="N73" s="20"/>
      <c r="O73" s="20"/>
      <c r="P73" s="21"/>
    </row>
    <row r="74" spans="2:16" x14ac:dyDescent="0.25">
      <c r="B74" s="2">
        <v>1</v>
      </c>
      <c r="C74" s="12" t="s">
        <v>21</v>
      </c>
      <c r="D74" s="2">
        <v>6</v>
      </c>
      <c r="E74" s="2">
        <v>268</v>
      </c>
      <c r="F74" s="2">
        <v>6.57</v>
      </c>
      <c r="G74" s="11">
        <f>D74*E74</f>
        <v>1608</v>
      </c>
      <c r="H74" s="11">
        <f t="shared" ref="H74:H82" si="7">D74*E74*F74</f>
        <v>10564.560000000001</v>
      </c>
      <c r="J74" s="158" t="s">
        <v>258</v>
      </c>
      <c r="K74" s="159"/>
      <c r="L74" s="159"/>
      <c r="M74" s="159"/>
      <c r="N74" s="159"/>
      <c r="O74" s="159"/>
      <c r="P74" s="160"/>
    </row>
    <row r="75" spans="2:16" ht="15" customHeight="1" x14ac:dyDescent="0.25">
      <c r="B75" s="2">
        <v>2</v>
      </c>
      <c r="C75" s="12" t="s">
        <v>22</v>
      </c>
      <c r="D75" s="2">
        <v>5</v>
      </c>
      <c r="E75" s="2">
        <v>292</v>
      </c>
      <c r="F75" s="2">
        <v>6.68</v>
      </c>
      <c r="G75" s="11">
        <f t="shared" ref="G75:G82" si="8">D75*E75</f>
        <v>1460</v>
      </c>
      <c r="H75" s="11">
        <f t="shared" si="7"/>
        <v>9752.7999999999993</v>
      </c>
      <c r="J75" s="164" t="s">
        <v>0</v>
      </c>
      <c r="K75" s="167" t="s">
        <v>1</v>
      </c>
      <c r="L75" s="164" t="s">
        <v>2</v>
      </c>
      <c r="M75" s="164" t="s">
        <v>3</v>
      </c>
      <c r="N75" s="164" t="s">
        <v>4</v>
      </c>
      <c r="O75" s="170" t="s">
        <v>5</v>
      </c>
      <c r="P75" s="170" t="s">
        <v>6</v>
      </c>
    </row>
    <row r="76" spans="2:16" x14ac:dyDescent="0.25">
      <c r="B76" s="2">
        <v>3</v>
      </c>
      <c r="C76" s="12" t="s">
        <v>24</v>
      </c>
      <c r="D76" s="2">
        <v>6</v>
      </c>
      <c r="E76" s="2">
        <v>132</v>
      </c>
      <c r="F76" s="2">
        <v>7.07</v>
      </c>
      <c r="G76" s="11">
        <f t="shared" si="8"/>
        <v>792</v>
      </c>
      <c r="H76" s="11">
        <f t="shared" si="7"/>
        <v>5599.4400000000005</v>
      </c>
      <c r="J76" s="165"/>
      <c r="K76" s="168"/>
      <c r="L76" s="165"/>
      <c r="M76" s="165"/>
      <c r="N76" s="165"/>
      <c r="O76" s="171"/>
      <c r="P76" s="171"/>
    </row>
    <row r="77" spans="2:16" x14ac:dyDescent="0.25">
      <c r="B77" s="2">
        <v>4</v>
      </c>
      <c r="C77" s="12" t="s">
        <v>7</v>
      </c>
      <c r="D77" s="2">
        <v>31</v>
      </c>
      <c r="E77" s="2">
        <v>186</v>
      </c>
      <c r="F77" s="2">
        <v>7.41</v>
      </c>
      <c r="G77" s="11">
        <f t="shared" si="8"/>
        <v>5766</v>
      </c>
      <c r="H77" s="11">
        <f t="shared" si="7"/>
        <v>42726.06</v>
      </c>
      <c r="J77" s="166"/>
      <c r="K77" s="169"/>
      <c r="L77" s="166"/>
      <c r="M77" s="166"/>
      <c r="N77" s="166"/>
      <c r="O77" s="172"/>
      <c r="P77" s="172"/>
    </row>
    <row r="78" spans="2:16" x14ac:dyDescent="0.25">
      <c r="B78" s="2">
        <v>5</v>
      </c>
      <c r="C78" s="12" t="s">
        <v>305</v>
      </c>
      <c r="D78" s="2">
        <v>5</v>
      </c>
      <c r="E78" s="2">
        <v>178</v>
      </c>
      <c r="F78" s="2">
        <v>7.78</v>
      </c>
      <c r="G78" s="11">
        <f t="shared" si="8"/>
        <v>890</v>
      </c>
      <c r="H78" s="11">
        <f t="shared" si="7"/>
        <v>6924.2</v>
      </c>
      <c r="J78" s="2">
        <v>1</v>
      </c>
      <c r="K78" s="12" t="s">
        <v>21</v>
      </c>
      <c r="L78" s="2">
        <v>6</v>
      </c>
      <c r="M78" s="2">
        <v>268</v>
      </c>
      <c r="N78" s="2">
        <v>6.04</v>
      </c>
      <c r="O78" s="11">
        <v>1608</v>
      </c>
      <c r="P78" s="11">
        <v>9712.32</v>
      </c>
    </row>
    <row r="79" spans="2:16" x14ac:dyDescent="0.25">
      <c r="B79" s="2">
        <v>6</v>
      </c>
      <c r="C79" s="12" t="s">
        <v>51</v>
      </c>
      <c r="D79" s="2">
        <v>15</v>
      </c>
      <c r="E79" s="2">
        <v>316</v>
      </c>
      <c r="F79" s="2">
        <v>7.4</v>
      </c>
      <c r="G79" s="11">
        <f t="shared" si="8"/>
        <v>4740</v>
      </c>
      <c r="H79" s="11">
        <f t="shared" si="7"/>
        <v>35076</v>
      </c>
      <c r="J79" s="2">
        <v>2</v>
      </c>
      <c r="K79" s="12" t="s">
        <v>22</v>
      </c>
      <c r="L79" s="2">
        <v>5</v>
      </c>
      <c r="M79" s="2">
        <v>292</v>
      </c>
      <c r="N79" s="2">
        <v>6.16</v>
      </c>
      <c r="O79" s="11">
        <v>1460</v>
      </c>
      <c r="P79" s="11">
        <v>8993.6</v>
      </c>
    </row>
    <row r="80" spans="2:16" x14ac:dyDescent="0.25">
      <c r="B80" s="2">
        <v>7</v>
      </c>
      <c r="C80" s="12" t="s">
        <v>356</v>
      </c>
      <c r="D80" s="2">
        <v>16</v>
      </c>
      <c r="E80" s="2">
        <v>408</v>
      </c>
      <c r="F80" s="2">
        <v>7.13</v>
      </c>
      <c r="G80" s="11">
        <f t="shared" si="8"/>
        <v>6528</v>
      </c>
      <c r="H80" s="11">
        <f t="shared" si="7"/>
        <v>46544.639999999999</v>
      </c>
      <c r="J80" s="2">
        <v>3</v>
      </c>
      <c r="K80" s="12" t="s">
        <v>24</v>
      </c>
      <c r="L80" s="2">
        <v>6</v>
      </c>
      <c r="M80" s="2">
        <v>132</v>
      </c>
      <c r="N80" s="2">
        <v>6.94</v>
      </c>
      <c r="O80" s="11">
        <v>792</v>
      </c>
      <c r="P80" s="11">
        <v>5496.4800000000005</v>
      </c>
    </row>
    <row r="81" spans="2:16" x14ac:dyDescent="0.25">
      <c r="B81" s="2">
        <v>8</v>
      </c>
      <c r="C81" s="12" t="s">
        <v>11</v>
      </c>
      <c r="D81" s="2">
        <v>13</v>
      </c>
      <c r="E81" s="2">
        <v>275</v>
      </c>
      <c r="F81" s="2">
        <v>7.56</v>
      </c>
      <c r="G81" s="11">
        <f t="shared" si="8"/>
        <v>3575</v>
      </c>
      <c r="H81" s="11">
        <f t="shared" si="7"/>
        <v>27027</v>
      </c>
      <c r="J81" s="2">
        <v>4</v>
      </c>
      <c r="K81" s="12" t="s">
        <v>7</v>
      </c>
      <c r="L81" s="2">
        <v>31</v>
      </c>
      <c r="M81" s="2">
        <v>186</v>
      </c>
      <c r="N81" s="2">
        <v>7.18</v>
      </c>
      <c r="O81" s="11">
        <v>5766</v>
      </c>
      <c r="P81" s="11">
        <v>41399.879999999997</v>
      </c>
    </row>
    <row r="82" spans="2:16" x14ac:dyDescent="0.25">
      <c r="B82" s="2">
        <v>9</v>
      </c>
      <c r="C82" s="12" t="s">
        <v>41</v>
      </c>
      <c r="D82" s="2">
        <v>10</v>
      </c>
      <c r="E82" s="2">
        <v>344</v>
      </c>
      <c r="F82" s="2">
        <v>7.89</v>
      </c>
      <c r="G82" s="11">
        <f t="shared" si="8"/>
        <v>3440</v>
      </c>
      <c r="H82" s="11">
        <f t="shared" si="7"/>
        <v>27141.599999999999</v>
      </c>
      <c r="J82" s="2">
        <v>5</v>
      </c>
      <c r="K82" s="12" t="s">
        <v>305</v>
      </c>
      <c r="L82" s="2">
        <v>5</v>
      </c>
      <c r="M82" s="2">
        <v>178</v>
      </c>
      <c r="N82" s="2">
        <v>6.91</v>
      </c>
      <c r="O82" s="11">
        <v>890</v>
      </c>
      <c r="P82" s="11">
        <v>6149.9000000000005</v>
      </c>
    </row>
    <row r="83" spans="2:16" x14ac:dyDescent="0.25">
      <c r="B83" s="13"/>
      <c r="C83" s="8" t="s">
        <v>12</v>
      </c>
      <c r="D83" s="9">
        <f>SUM(D74:D82)</f>
        <v>107</v>
      </c>
      <c r="F83" s="7" t="s">
        <v>13</v>
      </c>
      <c r="G83" s="9">
        <f>SUM(G74:G82)</f>
        <v>28799</v>
      </c>
      <c r="H83" s="4">
        <f>SUM(H74:H82)</f>
        <v>211356.30000000002</v>
      </c>
      <c r="J83" s="2">
        <v>6</v>
      </c>
      <c r="K83" s="12" t="s">
        <v>51</v>
      </c>
      <c r="L83" s="2">
        <v>15</v>
      </c>
      <c r="M83" s="2">
        <v>316</v>
      </c>
      <c r="N83" s="2">
        <v>5.88</v>
      </c>
      <c r="O83" s="11">
        <v>4740</v>
      </c>
      <c r="P83" s="11">
        <v>27871.200000000001</v>
      </c>
    </row>
    <row r="84" spans="2:16" x14ac:dyDescent="0.25">
      <c r="B84" s="13"/>
      <c r="F84" s="157" t="s">
        <v>14</v>
      </c>
      <c r="G84" s="157"/>
      <c r="H84" s="34">
        <f>H83/G83</f>
        <v>7.3390152435848472</v>
      </c>
      <c r="J84" s="2">
        <v>7</v>
      </c>
      <c r="K84" s="12" t="s">
        <v>356</v>
      </c>
      <c r="L84" s="2">
        <v>16</v>
      </c>
      <c r="M84" s="2">
        <v>408</v>
      </c>
      <c r="N84" s="2">
        <v>6.53</v>
      </c>
      <c r="O84" s="11">
        <v>6528</v>
      </c>
      <c r="P84" s="11">
        <v>42627.840000000004</v>
      </c>
    </row>
    <row r="85" spans="2:16" x14ac:dyDescent="0.25">
      <c r="J85" s="2">
        <v>8</v>
      </c>
      <c r="K85" s="12" t="s">
        <v>11</v>
      </c>
      <c r="L85" s="2">
        <v>13</v>
      </c>
      <c r="M85" s="2">
        <v>275</v>
      </c>
      <c r="N85" s="2">
        <v>7.12</v>
      </c>
      <c r="O85" s="11">
        <v>3575</v>
      </c>
      <c r="P85" s="11">
        <v>25454</v>
      </c>
    </row>
    <row r="86" spans="2:16" x14ac:dyDescent="0.25">
      <c r="B86" s="173" t="s">
        <v>775</v>
      </c>
      <c r="C86" s="173"/>
      <c r="D86" s="173"/>
      <c r="E86" s="173"/>
      <c r="F86" s="173"/>
      <c r="G86" s="173"/>
      <c r="H86" s="173"/>
      <c r="J86" s="2">
        <v>9</v>
      </c>
      <c r="K86" s="12" t="s">
        <v>41</v>
      </c>
      <c r="L86" s="2">
        <v>10</v>
      </c>
      <c r="M86" s="2">
        <v>344</v>
      </c>
      <c r="N86" s="2">
        <v>7.46</v>
      </c>
      <c r="O86" s="11">
        <v>3440</v>
      </c>
      <c r="P86" s="11">
        <v>25662.400000000001</v>
      </c>
    </row>
    <row r="87" spans="2:16" ht="15" customHeight="1" x14ac:dyDescent="0.25">
      <c r="B87" s="161" t="s">
        <v>0</v>
      </c>
      <c r="C87" s="162" t="s">
        <v>1</v>
      </c>
      <c r="D87" s="161" t="s">
        <v>2</v>
      </c>
      <c r="E87" s="161" t="s">
        <v>3</v>
      </c>
      <c r="F87" s="161" t="s">
        <v>4</v>
      </c>
      <c r="G87" s="163" t="s">
        <v>5</v>
      </c>
      <c r="H87" s="163" t="s">
        <v>6</v>
      </c>
      <c r="J87" s="13"/>
      <c r="K87" s="8" t="s">
        <v>12</v>
      </c>
      <c r="L87" s="9">
        <v>107</v>
      </c>
      <c r="N87" s="7" t="s">
        <v>13</v>
      </c>
      <c r="O87" s="9">
        <v>28799</v>
      </c>
      <c r="P87" s="4">
        <v>193367.62</v>
      </c>
    </row>
    <row r="88" spans="2:16" x14ac:dyDescent="0.25">
      <c r="B88" s="161"/>
      <c r="C88" s="162"/>
      <c r="D88" s="161"/>
      <c r="E88" s="161"/>
      <c r="F88" s="161"/>
      <c r="G88" s="162"/>
      <c r="H88" s="162"/>
      <c r="J88" s="13"/>
      <c r="N88" s="157" t="s">
        <v>14</v>
      </c>
      <c r="O88" s="157"/>
      <c r="P88" s="34">
        <v>6.7143866106462031</v>
      </c>
    </row>
    <row r="89" spans="2:16" x14ac:dyDescent="0.25">
      <c r="B89" s="161"/>
      <c r="C89" s="162"/>
      <c r="D89" s="161"/>
      <c r="E89" s="161"/>
      <c r="F89" s="161"/>
      <c r="G89" s="162"/>
      <c r="H89" s="162"/>
      <c r="J89" s="13"/>
      <c r="N89" s="16"/>
      <c r="O89" s="16"/>
      <c r="P89" s="17"/>
    </row>
    <row r="90" spans="2:16" x14ac:dyDescent="0.25">
      <c r="B90" s="2">
        <v>1</v>
      </c>
      <c r="C90" s="12" t="s">
        <v>16</v>
      </c>
      <c r="D90" s="2">
        <v>19</v>
      </c>
      <c r="E90" s="2">
        <v>138</v>
      </c>
      <c r="F90" s="2">
        <v>7.22</v>
      </c>
      <c r="G90" s="11">
        <f>D90*E90</f>
        <v>2622</v>
      </c>
      <c r="H90" s="11">
        <f t="shared" ref="H90:H96" si="9">D90*E90*F90</f>
        <v>18930.84</v>
      </c>
      <c r="J90" s="13"/>
      <c r="N90" s="16"/>
      <c r="O90" s="16"/>
      <c r="P90" s="17"/>
    </row>
    <row r="91" spans="2:16" x14ac:dyDescent="0.25">
      <c r="B91" s="2">
        <v>2</v>
      </c>
      <c r="C91" s="12" t="s">
        <v>17</v>
      </c>
      <c r="D91" s="2">
        <v>59</v>
      </c>
      <c r="E91" s="2">
        <v>180</v>
      </c>
      <c r="F91" s="2">
        <v>7.66</v>
      </c>
      <c r="G91" s="11">
        <f>D91*E91</f>
        <v>10620</v>
      </c>
      <c r="H91" s="11">
        <f t="shared" si="9"/>
        <v>81349.2</v>
      </c>
      <c r="J91" s="158" t="s">
        <v>775</v>
      </c>
      <c r="K91" s="159"/>
      <c r="L91" s="159"/>
      <c r="M91" s="159"/>
      <c r="N91" s="159"/>
      <c r="O91" s="159"/>
      <c r="P91" s="160"/>
    </row>
    <row r="92" spans="2:16" ht="15" customHeight="1" x14ac:dyDescent="0.25">
      <c r="B92" s="2">
        <v>3</v>
      </c>
      <c r="C92" s="12" t="s">
        <v>18</v>
      </c>
      <c r="D92" s="2">
        <v>12</v>
      </c>
      <c r="E92" s="2">
        <v>180</v>
      </c>
      <c r="F92" s="2">
        <v>8.58</v>
      </c>
      <c r="G92" s="11">
        <f>D92*E92</f>
        <v>2160</v>
      </c>
      <c r="H92" s="11">
        <f t="shared" si="9"/>
        <v>18532.8</v>
      </c>
      <c r="J92" s="164" t="s">
        <v>0</v>
      </c>
      <c r="K92" s="167" t="s">
        <v>1</v>
      </c>
      <c r="L92" s="164" t="s">
        <v>2</v>
      </c>
      <c r="M92" s="164" t="s">
        <v>3</v>
      </c>
      <c r="N92" s="164" t="s">
        <v>4</v>
      </c>
      <c r="O92" s="170" t="s">
        <v>5</v>
      </c>
      <c r="P92" s="170" t="s">
        <v>6</v>
      </c>
    </row>
    <row r="93" spans="2:16" x14ac:dyDescent="0.25">
      <c r="B93" s="2">
        <v>4</v>
      </c>
      <c r="C93" s="12" t="s">
        <v>19</v>
      </c>
      <c r="D93" s="2">
        <v>31</v>
      </c>
      <c r="E93" s="2">
        <v>224</v>
      </c>
      <c r="F93" s="2">
        <v>7.48</v>
      </c>
      <c r="G93" s="11">
        <f t="shared" ref="G93:G96" si="10">D93*E93</f>
        <v>6944</v>
      </c>
      <c r="H93" s="11">
        <f t="shared" si="9"/>
        <v>51941.120000000003</v>
      </c>
      <c r="J93" s="165"/>
      <c r="K93" s="168"/>
      <c r="L93" s="165"/>
      <c r="M93" s="165"/>
      <c r="N93" s="165"/>
      <c r="O93" s="171"/>
      <c r="P93" s="171"/>
    </row>
    <row r="94" spans="2:16" x14ac:dyDescent="0.25">
      <c r="B94" s="2">
        <v>5</v>
      </c>
      <c r="C94" s="12" t="s">
        <v>50</v>
      </c>
      <c r="D94" s="2">
        <v>2</v>
      </c>
      <c r="E94" s="2">
        <v>221</v>
      </c>
      <c r="F94" s="2">
        <v>7.28</v>
      </c>
      <c r="G94" s="11">
        <f t="shared" si="10"/>
        <v>442</v>
      </c>
      <c r="H94" s="11">
        <f t="shared" si="9"/>
        <v>3217.76</v>
      </c>
      <c r="J94" s="166"/>
      <c r="K94" s="169"/>
      <c r="L94" s="166"/>
      <c r="M94" s="166"/>
      <c r="N94" s="166"/>
      <c r="O94" s="172"/>
      <c r="P94" s="172"/>
    </row>
    <row r="95" spans="2:16" x14ac:dyDescent="0.25">
      <c r="B95" s="2">
        <v>6</v>
      </c>
      <c r="C95" s="12" t="s">
        <v>28</v>
      </c>
      <c r="D95" s="2">
        <v>10</v>
      </c>
      <c r="E95" s="2">
        <v>410</v>
      </c>
      <c r="F95" s="2">
        <v>7.14</v>
      </c>
      <c r="G95" s="11">
        <f t="shared" si="10"/>
        <v>4100</v>
      </c>
      <c r="H95" s="11">
        <f t="shared" si="9"/>
        <v>29274</v>
      </c>
      <c r="J95" s="2">
        <v>1</v>
      </c>
      <c r="K95" s="12" t="s">
        <v>16</v>
      </c>
      <c r="L95" s="2">
        <v>19</v>
      </c>
      <c r="M95" s="2">
        <v>138</v>
      </c>
      <c r="N95" s="2">
        <v>7.11</v>
      </c>
      <c r="O95" s="11">
        <v>2622</v>
      </c>
      <c r="P95" s="11">
        <v>18642.420000000002</v>
      </c>
    </row>
    <row r="96" spans="2:16" x14ac:dyDescent="0.25">
      <c r="B96" s="2">
        <v>7</v>
      </c>
      <c r="C96" s="12" t="s">
        <v>11</v>
      </c>
      <c r="D96" s="2">
        <v>1</v>
      </c>
      <c r="E96" s="2">
        <v>304</v>
      </c>
      <c r="F96" s="2">
        <v>7.43</v>
      </c>
      <c r="G96" s="11">
        <f t="shared" si="10"/>
        <v>304</v>
      </c>
      <c r="H96" s="11">
        <f t="shared" si="9"/>
        <v>2258.7199999999998</v>
      </c>
      <c r="J96" s="2">
        <v>2</v>
      </c>
      <c r="K96" s="12" t="s">
        <v>17</v>
      </c>
      <c r="L96" s="2">
        <v>58</v>
      </c>
      <c r="M96" s="2">
        <v>180</v>
      </c>
      <c r="N96" s="2">
        <v>7.48</v>
      </c>
      <c r="O96" s="11">
        <v>10440</v>
      </c>
      <c r="P96" s="11">
        <v>78091.200000000012</v>
      </c>
    </row>
    <row r="97" spans="2:16" x14ac:dyDescent="0.25">
      <c r="B97" s="13"/>
      <c r="C97" s="8" t="s">
        <v>12</v>
      </c>
      <c r="D97" s="9">
        <f>SUM(D90:D96)</f>
        <v>134</v>
      </c>
      <c r="F97" s="7" t="s">
        <v>13</v>
      </c>
      <c r="G97" s="9">
        <f>SUM(G90:G96)</f>
        <v>27192</v>
      </c>
      <c r="H97" s="4">
        <f>SUM(H90:H96)</f>
        <v>205504.44</v>
      </c>
      <c r="J97" s="2">
        <v>3</v>
      </c>
      <c r="K97" s="12" t="s">
        <v>18</v>
      </c>
      <c r="L97" s="2">
        <v>17</v>
      </c>
      <c r="M97" s="2">
        <v>180</v>
      </c>
      <c r="N97" s="2">
        <v>8.44</v>
      </c>
      <c r="O97" s="11">
        <v>3060</v>
      </c>
      <c r="P97" s="11">
        <v>25826.399999999998</v>
      </c>
    </row>
    <row r="98" spans="2:16" x14ac:dyDescent="0.25">
      <c r="B98" s="13"/>
      <c r="F98" s="157" t="s">
        <v>14</v>
      </c>
      <c r="G98" s="157"/>
      <c r="H98" s="34">
        <f>H97/G97</f>
        <v>7.5575330979699915</v>
      </c>
      <c r="J98" s="2">
        <v>4</v>
      </c>
      <c r="K98" s="12" t="s">
        <v>19</v>
      </c>
      <c r="L98" s="2">
        <v>31</v>
      </c>
      <c r="M98" s="2">
        <v>224</v>
      </c>
      <c r="N98" s="2">
        <v>7.25</v>
      </c>
      <c r="O98" s="11">
        <v>6944</v>
      </c>
      <c r="P98" s="11">
        <v>50344</v>
      </c>
    </row>
    <row r="99" spans="2:16" x14ac:dyDescent="0.25">
      <c r="J99" s="2">
        <v>5</v>
      </c>
      <c r="K99" s="12" t="s">
        <v>20</v>
      </c>
      <c r="L99" s="2">
        <v>6</v>
      </c>
      <c r="M99" s="2">
        <v>224</v>
      </c>
      <c r="N99" s="2">
        <v>8.34</v>
      </c>
      <c r="O99" s="11">
        <v>1344</v>
      </c>
      <c r="P99" s="11">
        <v>11208.96</v>
      </c>
    </row>
    <row r="100" spans="2:16" x14ac:dyDescent="0.25">
      <c r="B100" s="158" t="s">
        <v>52</v>
      </c>
      <c r="C100" s="159"/>
      <c r="D100" s="159"/>
      <c r="E100" s="159"/>
      <c r="F100" s="159"/>
      <c r="G100" s="159"/>
      <c r="H100" s="160"/>
      <c r="J100" s="2">
        <v>6</v>
      </c>
      <c r="K100" s="12" t="s">
        <v>47</v>
      </c>
      <c r="L100" s="2">
        <v>2</v>
      </c>
      <c r="M100" s="2">
        <v>221</v>
      </c>
      <c r="N100" s="2">
        <v>6.63</v>
      </c>
      <c r="O100" s="11">
        <v>442</v>
      </c>
      <c r="P100" s="11">
        <v>2930.46</v>
      </c>
    </row>
    <row r="101" spans="2:16" x14ac:dyDescent="0.25">
      <c r="B101" s="164" t="s">
        <v>0</v>
      </c>
      <c r="C101" s="167" t="s">
        <v>1</v>
      </c>
      <c r="D101" s="164" t="s">
        <v>2</v>
      </c>
      <c r="E101" s="164" t="s">
        <v>3</v>
      </c>
      <c r="F101" s="164" t="s">
        <v>4</v>
      </c>
      <c r="G101" s="170" t="s">
        <v>5</v>
      </c>
      <c r="H101" s="170" t="s">
        <v>6</v>
      </c>
      <c r="J101" s="2">
        <v>7</v>
      </c>
      <c r="K101" s="12" t="s">
        <v>28</v>
      </c>
      <c r="L101" s="2">
        <v>10</v>
      </c>
      <c r="M101" s="2">
        <v>410</v>
      </c>
      <c r="N101" s="2">
        <v>6.55</v>
      </c>
      <c r="O101" s="11">
        <v>4100</v>
      </c>
      <c r="P101" s="11">
        <v>26855</v>
      </c>
    </row>
    <row r="102" spans="2:16" x14ac:dyDescent="0.25">
      <c r="B102" s="165"/>
      <c r="C102" s="168"/>
      <c r="D102" s="165"/>
      <c r="E102" s="165"/>
      <c r="F102" s="165"/>
      <c r="G102" s="171"/>
      <c r="H102" s="171"/>
      <c r="J102" s="2">
        <v>8</v>
      </c>
      <c r="K102" s="12" t="s">
        <v>11</v>
      </c>
      <c r="L102" s="2">
        <v>1</v>
      </c>
      <c r="M102" s="2">
        <v>304</v>
      </c>
      <c r="N102" s="2">
        <v>7.01</v>
      </c>
      <c r="O102" s="11">
        <v>304</v>
      </c>
      <c r="P102" s="11">
        <v>2131.04</v>
      </c>
    </row>
    <row r="103" spans="2:16" x14ac:dyDescent="0.25">
      <c r="B103" s="166"/>
      <c r="C103" s="169"/>
      <c r="D103" s="166"/>
      <c r="E103" s="166"/>
      <c r="F103" s="166"/>
      <c r="G103" s="172"/>
      <c r="H103" s="172"/>
      <c r="J103" s="13"/>
      <c r="K103" s="8" t="s">
        <v>12</v>
      </c>
      <c r="L103" s="9">
        <v>144</v>
      </c>
      <c r="N103" s="7" t="s">
        <v>13</v>
      </c>
      <c r="O103" s="9">
        <v>29256</v>
      </c>
      <c r="P103" s="4">
        <v>216029.48</v>
      </c>
    </row>
    <row r="104" spans="2:16" x14ac:dyDescent="0.25">
      <c r="B104" s="2">
        <v>1</v>
      </c>
      <c r="C104" s="12" t="s">
        <v>16</v>
      </c>
      <c r="D104" s="2">
        <v>32</v>
      </c>
      <c r="E104" s="2">
        <v>138</v>
      </c>
      <c r="F104" s="2">
        <v>7.53</v>
      </c>
      <c r="G104" s="11">
        <f>D104*E104</f>
        <v>4416</v>
      </c>
      <c r="H104" s="11">
        <f>D104*E104*F104</f>
        <v>33252.480000000003</v>
      </c>
      <c r="J104" s="13"/>
      <c r="N104" s="157" t="s">
        <v>14</v>
      </c>
      <c r="O104" s="157"/>
      <c r="P104" s="34">
        <v>7.3841085589280837</v>
      </c>
    </row>
    <row r="105" spans="2:16" x14ac:dyDescent="0.25">
      <c r="B105" s="2">
        <v>2</v>
      </c>
      <c r="C105" s="12" t="s">
        <v>17</v>
      </c>
      <c r="D105" s="2">
        <v>53</v>
      </c>
      <c r="E105" s="2">
        <v>168</v>
      </c>
      <c r="F105" s="18">
        <v>7.63</v>
      </c>
      <c r="G105" s="11">
        <f>D105*E105</f>
        <v>8904</v>
      </c>
      <c r="H105" s="11">
        <f>D105*E105*F105</f>
        <v>67937.52</v>
      </c>
    </row>
    <row r="106" spans="2:16" x14ac:dyDescent="0.25">
      <c r="B106" s="2">
        <v>3</v>
      </c>
      <c r="C106" s="12" t="s">
        <v>18</v>
      </c>
      <c r="D106" s="2">
        <v>32</v>
      </c>
      <c r="E106" s="2">
        <v>180</v>
      </c>
      <c r="F106" s="2">
        <v>8.56</v>
      </c>
      <c r="G106" s="11">
        <f t="shared" ref="G106:G117" si="11">D106*E106</f>
        <v>5760</v>
      </c>
      <c r="H106" s="11">
        <f t="shared" ref="H106:H118" si="12">D106*E106*F106</f>
        <v>49305.600000000006</v>
      </c>
      <c r="J106" s="182" t="s">
        <v>52</v>
      </c>
      <c r="K106" s="183"/>
      <c r="L106" s="183"/>
      <c r="M106" s="183"/>
      <c r="N106" s="183"/>
      <c r="O106" s="183"/>
      <c r="P106" s="184"/>
    </row>
    <row r="107" spans="2:16" ht="15" customHeight="1" x14ac:dyDescent="0.25">
      <c r="B107" s="2">
        <v>4</v>
      </c>
      <c r="C107" s="12" t="s">
        <v>19</v>
      </c>
      <c r="D107" s="2">
        <v>57</v>
      </c>
      <c r="E107" s="2">
        <v>200</v>
      </c>
      <c r="F107" s="2">
        <v>7.4</v>
      </c>
      <c r="G107" s="11">
        <f>D107*E107</f>
        <v>11400</v>
      </c>
      <c r="H107" s="11">
        <f>D107*E107*F107</f>
        <v>84360</v>
      </c>
      <c r="J107" s="179" t="s">
        <v>0</v>
      </c>
      <c r="K107" s="176" t="s">
        <v>1</v>
      </c>
      <c r="L107" s="179" t="s">
        <v>1021</v>
      </c>
      <c r="M107" s="179" t="s">
        <v>1022</v>
      </c>
      <c r="N107" s="179" t="s">
        <v>1023</v>
      </c>
      <c r="O107" s="185" t="s">
        <v>5</v>
      </c>
      <c r="P107" s="185" t="s">
        <v>6</v>
      </c>
    </row>
    <row r="108" spans="2:16" x14ac:dyDescent="0.25">
      <c r="B108" s="2">
        <v>5</v>
      </c>
      <c r="C108" s="12" t="s">
        <v>20</v>
      </c>
      <c r="D108" s="2">
        <v>17</v>
      </c>
      <c r="E108" s="2">
        <v>215</v>
      </c>
      <c r="F108" s="2">
        <v>8.7100000000000009</v>
      </c>
      <c r="G108" s="11">
        <f t="shared" si="11"/>
        <v>3655</v>
      </c>
      <c r="H108" s="11">
        <f t="shared" si="12"/>
        <v>31835.050000000003</v>
      </c>
      <c r="J108" s="180"/>
      <c r="K108" s="177"/>
      <c r="L108" s="180"/>
      <c r="M108" s="180"/>
      <c r="N108" s="180"/>
      <c r="O108" s="186"/>
      <c r="P108" s="186"/>
    </row>
    <row r="109" spans="2:16" x14ac:dyDescent="0.25">
      <c r="B109" s="2">
        <v>6</v>
      </c>
      <c r="C109" s="12" t="s">
        <v>22</v>
      </c>
      <c r="D109" s="2">
        <v>11</v>
      </c>
      <c r="E109" s="2">
        <v>255</v>
      </c>
      <c r="F109" s="2">
        <v>6.51</v>
      </c>
      <c r="G109" s="11">
        <f t="shared" si="11"/>
        <v>2805</v>
      </c>
      <c r="H109" s="11">
        <f t="shared" si="12"/>
        <v>18260.55</v>
      </c>
      <c r="J109" s="181"/>
      <c r="K109" s="178"/>
      <c r="L109" s="181"/>
      <c r="M109" s="181"/>
      <c r="N109" s="181"/>
      <c r="O109" s="187"/>
      <c r="P109" s="187"/>
    </row>
    <row r="110" spans="2:16" x14ac:dyDescent="0.25">
      <c r="B110" s="2">
        <v>7</v>
      </c>
      <c r="C110" s="12" t="s">
        <v>53</v>
      </c>
      <c r="D110" s="2">
        <v>17</v>
      </c>
      <c r="E110" s="2">
        <v>279</v>
      </c>
      <c r="F110" s="2">
        <v>5.2</v>
      </c>
      <c r="G110" s="11">
        <f t="shared" si="11"/>
        <v>4743</v>
      </c>
      <c r="H110" s="11">
        <f t="shared" si="12"/>
        <v>24663.600000000002</v>
      </c>
      <c r="J110" s="42">
        <v>1</v>
      </c>
      <c r="K110" s="43" t="s">
        <v>16</v>
      </c>
      <c r="L110" s="42">
        <v>35</v>
      </c>
      <c r="M110" s="42">
        <v>138</v>
      </c>
      <c r="N110" s="42">
        <v>7.4</v>
      </c>
      <c r="O110" s="44">
        <v>4830</v>
      </c>
      <c r="P110" s="44">
        <v>35742</v>
      </c>
    </row>
    <row r="111" spans="2:16" x14ac:dyDescent="0.25">
      <c r="B111" s="2">
        <v>8</v>
      </c>
      <c r="C111" s="12" t="s">
        <v>54</v>
      </c>
      <c r="D111" s="2">
        <v>10</v>
      </c>
      <c r="E111" s="2">
        <v>297</v>
      </c>
      <c r="F111" s="2">
        <v>5.32</v>
      </c>
      <c r="G111" s="11">
        <f t="shared" si="11"/>
        <v>2970</v>
      </c>
      <c r="H111" s="11">
        <f t="shared" si="12"/>
        <v>15800.400000000001</v>
      </c>
      <c r="J111" s="42">
        <v>2</v>
      </c>
      <c r="K111" s="43" t="s">
        <v>17</v>
      </c>
      <c r="L111" s="42">
        <v>52</v>
      </c>
      <c r="M111" s="42">
        <v>168</v>
      </c>
      <c r="N111" s="18">
        <v>7.45</v>
      </c>
      <c r="O111" s="44">
        <v>8736</v>
      </c>
      <c r="P111" s="44">
        <v>65083.200000000004</v>
      </c>
    </row>
    <row r="112" spans="2:16" x14ac:dyDescent="0.25">
      <c r="B112" s="2">
        <v>9</v>
      </c>
      <c r="C112" s="12" t="s">
        <v>23</v>
      </c>
      <c r="D112" s="2">
        <v>21</v>
      </c>
      <c r="E112" s="2">
        <v>293</v>
      </c>
      <c r="F112" s="2">
        <v>7.61</v>
      </c>
      <c r="G112" s="11">
        <f t="shared" si="11"/>
        <v>6153</v>
      </c>
      <c r="H112" s="11">
        <f t="shared" si="12"/>
        <v>46824.33</v>
      </c>
      <c r="J112" s="42">
        <v>3</v>
      </c>
      <c r="K112" s="43" t="s">
        <v>18</v>
      </c>
      <c r="L112" s="42">
        <v>35</v>
      </c>
      <c r="M112" s="42">
        <v>180</v>
      </c>
      <c r="N112" s="42">
        <v>8.42</v>
      </c>
      <c r="O112" s="44">
        <v>6300</v>
      </c>
      <c r="P112" s="44">
        <v>53046</v>
      </c>
    </row>
    <row r="113" spans="2:16" x14ac:dyDescent="0.25">
      <c r="B113" s="2">
        <v>10</v>
      </c>
      <c r="C113" s="12" t="s">
        <v>40</v>
      </c>
      <c r="D113" s="2">
        <v>9</v>
      </c>
      <c r="E113" s="2">
        <v>509</v>
      </c>
      <c r="F113" s="2">
        <v>5.93</v>
      </c>
      <c r="G113" s="11">
        <f t="shared" si="11"/>
        <v>4581</v>
      </c>
      <c r="H113" s="11">
        <f t="shared" si="12"/>
        <v>27165.329999999998</v>
      </c>
      <c r="J113" s="42">
        <v>4</v>
      </c>
      <c r="K113" s="43" t="s">
        <v>32</v>
      </c>
      <c r="L113" s="42">
        <v>20</v>
      </c>
      <c r="M113" s="42">
        <v>200</v>
      </c>
      <c r="N113" s="42">
        <v>7.23</v>
      </c>
      <c r="O113" s="44">
        <v>4000</v>
      </c>
      <c r="P113" s="44">
        <v>28920</v>
      </c>
    </row>
    <row r="114" spans="2:16" x14ac:dyDescent="0.25">
      <c r="B114" s="2">
        <v>11</v>
      </c>
      <c r="C114" s="12" t="s">
        <v>26</v>
      </c>
      <c r="D114" s="2">
        <v>8</v>
      </c>
      <c r="E114" s="2">
        <v>393</v>
      </c>
      <c r="F114" s="2">
        <v>5.94</v>
      </c>
      <c r="G114" s="11">
        <f t="shared" si="11"/>
        <v>3144</v>
      </c>
      <c r="H114" s="11">
        <f t="shared" si="12"/>
        <v>18675.36</v>
      </c>
      <c r="J114" s="42">
        <v>5</v>
      </c>
      <c r="K114" s="43" t="s">
        <v>19</v>
      </c>
      <c r="L114" s="42">
        <v>37</v>
      </c>
      <c r="M114" s="42">
        <v>200</v>
      </c>
      <c r="N114" s="42">
        <v>7.17</v>
      </c>
      <c r="O114" s="44">
        <v>7400</v>
      </c>
      <c r="P114" s="44">
        <v>53058</v>
      </c>
    </row>
    <row r="115" spans="2:16" x14ac:dyDescent="0.25">
      <c r="B115" s="2">
        <v>12</v>
      </c>
      <c r="C115" s="12" t="s">
        <v>27</v>
      </c>
      <c r="D115" s="9">
        <v>19</v>
      </c>
      <c r="E115" s="9">
        <v>364</v>
      </c>
      <c r="F115" s="9">
        <v>6.27</v>
      </c>
      <c r="G115" s="11">
        <f t="shared" si="11"/>
        <v>6916</v>
      </c>
      <c r="H115" s="11">
        <f t="shared" si="12"/>
        <v>43363.32</v>
      </c>
      <c r="J115" s="42">
        <v>6</v>
      </c>
      <c r="K115" s="43" t="s">
        <v>20</v>
      </c>
      <c r="L115" s="42">
        <v>17</v>
      </c>
      <c r="M115" s="42">
        <v>215</v>
      </c>
      <c r="N115" s="42">
        <v>8.2799999999999994</v>
      </c>
      <c r="O115" s="44">
        <v>3655</v>
      </c>
      <c r="P115" s="44">
        <v>30263.399999999998</v>
      </c>
    </row>
    <row r="116" spans="2:16" x14ac:dyDescent="0.25">
      <c r="B116" s="2">
        <v>13</v>
      </c>
      <c r="C116" s="6" t="s">
        <v>11</v>
      </c>
      <c r="D116" s="9">
        <v>5</v>
      </c>
      <c r="E116" s="9">
        <v>294</v>
      </c>
      <c r="F116" s="9">
        <v>8.09</v>
      </c>
      <c r="G116" s="11">
        <f t="shared" si="11"/>
        <v>1470</v>
      </c>
      <c r="H116" s="11">
        <f t="shared" si="12"/>
        <v>11892.3</v>
      </c>
      <c r="J116" s="42">
        <v>7</v>
      </c>
      <c r="K116" s="43" t="s">
        <v>22</v>
      </c>
      <c r="L116" s="42">
        <v>10</v>
      </c>
      <c r="M116" s="42">
        <v>255</v>
      </c>
      <c r="N116" s="42">
        <v>5.94</v>
      </c>
      <c r="O116" s="44">
        <v>2550</v>
      </c>
      <c r="P116" s="44">
        <v>15147.000000000002</v>
      </c>
    </row>
    <row r="117" spans="2:16" x14ac:dyDescent="0.25">
      <c r="B117" s="2">
        <v>14</v>
      </c>
      <c r="C117" s="3" t="s">
        <v>55</v>
      </c>
      <c r="D117" s="14">
        <v>28</v>
      </c>
      <c r="E117" s="9">
        <v>79</v>
      </c>
      <c r="F117" s="9">
        <v>5.94</v>
      </c>
      <c r="G117" s="11">
        <f t="shared" si="11"/>
        <v>2212</v>
      </c>
      <c r="H117" s="11">
        <f t="shared" si="12"/>
        <v>13139.28</v>
      </c>
      <c r="J117" s="42">
        <v>8</v>
      </c>
      <c r="K117" s="43" t="s">
        <v>53</v>
      </c>
      <c r="L117" s="42">
        <v>17</v>
      </c>
      <c r="M117" s="42">
        <v>279</v>
      </c>
      <c r="N117" s="42">
        <v>4.6100000000000003</v>
      </c>
      <c r="O117" s="44">
        <v>4743</v>
      </c>
      <c r="P117" s="44">
        <v>21865.230000000003</v>
      </c>
    </row>
    <row r="118" spans="2:16" x14ac:dyDescent="0.25">
      <c r="B118" s="2">
        <v>15</v>
      </c>
      <c r="C118" s="3" t="s">
        <v>43</v>
      </c>
      <c r="D118" s="14">
        <v>7</v>
      </c>
      <c r="E118" s="9">
        <v>100</v>
      </c>
      <c r="F118" s="9">
        <v>6.18</v>
      </c>
      <c r="G118" s="11">
        <f>D118*E118</f>
        <v>700</v>
      </c>
      <c r="H118" s="11">
        <f t="shared" si="12"/>
        <v>4326</v>
      </c>
      <c r="J118" s="42">
        <v>9</v>
      </c>
      <c r="K118" s="43" t="s">
        <v>54</v>
      </c>
      <c r="L118" s="42">
        <v>10</v>
      </c>
      <c r="M118" s="42">
        <v>297</v>
      </c>
      <c r="N118" s="42">
        <v>4.66</v>
      </c>
      <c r="O118" s="44">
        <v>2970</v>
      </c>
      <c r="P118" s="44">
        <v>13840.2</v>
      </c>
    </row>
    <row r="119" spans="2:16" x14ac:dyDescent="0.25">
      <c r="B119" s="13"/>
      <c r="C119" s="8" t="s">
        <v>12</v>
      </c>
      <c r="D119" s="9">
        <f>SUM(D104:D118)</f>
        <v>326</v>
      </c>
      <c r="F119" s="7" t="s">
        <v>13</v>
      </c>
      <c r="G119" s="9">
        <f>SUM(G104:G118)</f>
        <v>69829</v>
      </c>
      <c r="H119" s="4">
        <f>SUM(H104:H118)</f>
        <v>490801.12000000005</v>
      </c>
      <c r="J119" s="42">
        <v>10</v>
      </c>
      <c r="K119" s="43" t="s">
        <v>23</v>
      </c>
      <c r="L119" s="42">
        <v>21</v>
      </c>
      <c r="M119" s="42">
        <v>293</v>
      </c>
      <c r="N119" s="42">
        <v>7.16</v>
      </c>
      <c r="O119" s="44">
        <v>6153</v>
      </c>
      <c r="P119" s="44">
        <v>44055.48</v>
      </c>
    </row>
    <row r="120" spans="2:16" x14ac:dyDescent="0.25">
      <c r="B120" s="13"/>
      <c r="F120" s="157" t="s">
        <v>14</v>
      </c>
      <c r="G120" s="157"/>
      <c r="H120" s="34">
        <f>H119/G119</f>
        <v>7.0286144724971011</v>
      </c>
      <c r="J120" s="42">
        <v>11</v>
      </c>
      <c r="K120" s="43" t="s">
        <v>40</v>
      </c>
      <c r="L120" s="42">
        <v>8</v>
      </c>
      <c r="M120" s="42">
        <v>509</v>
      </c>
      <c r="N120" s="42">
        <v>5.27</v>
      </c>
      <c r="O120" s="44">
        <v>4072</v>
      </c>
      <c r="P120" s="44">
        <v>21459.439999999999</v>
      </c>
    </row>
    <row r="121" spans="2:16" x14ac:dyDescent="0.25">
      <c r="J121" s="42">
        <v>12</v>
      </c>
      <c r="K121" s="43" t="s">
        <v>26</v>
      </c>
      <c r="L121" s="42">
        <v>8</v>
      </c>
      <c r="M121" s="42">
        <v>317</v>
      </c>
      <c r="N121" s="42">
        <v>5.0199999999999996</v>
      </c>
      <c r="O121" s="44">
        <v>2536</v>
      </c>
      <c r="P121" s="44">
        <v>12730.72</v>
      </c>
    </row>
    <row r="122" spans="2:16" x14ac:dyDescent="0.25">
      <c r="B122" s="173" t="s">
        <v>260</v>
      </c>
      <c r="C122" s="173"/>
      <c r="D122" s="173"/>
      <c r="E122" s="173"/>
      <c r="F122" s="173"/>
      <c r="G122" s="173"/>
      <c r="H122" s="173"/>
      <c r="J122" s="42">
        <v>13</v>
      </c>
      <c r="K122" s="43" t="s">
        <v>27</v>
      </c>
      <c r="L122" s="45">
        <v>19</v>
      </c>
      <c r="M122" s="45">
        <v>364</v>
      </c>
      <c r="N122" s="45">
        <v>5.57</v>
      </c>
      <c r="O122" s="44">
        <v>6916</v>
      </c>
      <c r="P122" s="44">
        <v>38522.120000000003</v>
      </c>
    </row>
    <row r="123" spans="2:16" x14ac:dyDescent="0.25">
      <c r="B123" s="161" t="s">
        <v>0</v>
      </c>
      <c r="C123" s="162" t="s">
        <v>1</v>
      </c>
      <c r="D123" s="161" t="s">
        <v>2</v>
      </c>
      <c r="E123" s="161" t="s">
        <v>3</v>
      </c>
      <c r="F123" s="161" t="s">
        <v>4</v>
      </c>
      <c r="G123" s="163" t="s">
        <v>5</v>
      </c>
      <c r="H123" s="163" t="s">
        <v>6</v>
      </c>
      <c r="J123" s="42">
        <v>14</v>
      </c>
      <c r="K123" s="46" t="s">
        <v>11</v>
      </c>
      <c r="L123" s="45">
        <v>5</v>
      </c>
      <c r="M123" s="45">
        <v>294</v>
      </c>
      <c r="N123" s="45">
        <v>7.65</v>
      </c>
      <c r="O123" s="44">
        <v>1470</v>
      </c>
      <c r="P123" s="44">
        <v>11245.5</v>
      </c>
    </row>
    <row r="124" spans="2:16" x14ac:dyDescent="0.25">
      <c r="B124" s="161"/>
      <c r="C124" s="162"/>
      <c r="D124" s="161"/>
      <c r="E124" s="161"/>
      <c r="F124" s="161"/>
      <c r="G124" s="162"/>
      <c r="H124" s="162"/>
      <c r="J124" s="42">
        <v>15</v>
      </c>
      <c r="K124" s="41" t="s">
        <v>55</v>
      </c>
      <c r="L124" s="47">
        <v>28</v>
      </c>
      <c r="M124" s="45">
        <v>79</v>
      </c>
      <c r="N124" s="45">
        <v>5.99</v>
      </c>
      <c r="O124" s="44">
        <v>2212</v>
      </c>
      <c r="P124" s="44">
        <v>13249.880000000001</v>
      </c>
    </row>
    <row r="125" spans="2:16" x14ac:dyDescent="0.25">
      <c r="B125" s="161"/>
      <c r="C125" s="162"/>
      <c r="D125" s="161"/>
      <c r="E125" s="161"/>
      <c r="F125" s="161"/>
      <c r="G125" s="162"/>
      <c r="H125" s="162"/>
      <c r="J125" s="42">
        <v>16</v>
      </c>
      <c r="K125" s="41" t="s">
        <v>962</v>
      </c>
      <c r="L125" s="47">
        <v>7</v>
      </c>
      <c r="M125" s="45">
        <v>100</v>
      </c>
      <c r="N125" s="45">
        <v>6.64</v>
      </c>
      <c r="O125" s="44">
        <v>700</v>
      </c>
      <c r="P125" s="44">
        <v>4613</v>
      </c>
    </row>
    <row r="126" spans="2:16" x14ac:dyDescent="0.25">
      <c r="B126" s="2">
        <v>1</v>
      </c>
      <c r="C126" s="12" t="s">
        <v>7</v>
      </c>
      <c r="D126" s="2">
        <v>222</v>
      </c>
      <c r="E126" s="2">
        <v>189</v>
      </c>
      <c r="F126" s="2">
        <v>7.36</v>
      </c>
      <c r="G126" s="11">
        <f>D126*E126</f>
        <v>41958</v>
      </c>
      <c r="H126" s="11">
        <f t="shared" ref="H126:H127" si="13">D126*E126*F126</f>
        <v>308810.88</v>
      </c>
      <c r="J126" s="48"/>
      <c r="K126" s="49" t="s">
        <v>12</v>
      </c>
      <c r="L126" s="45">
        <v>329</v>
      </c>
      <c r="M126" s="50"/>
      <c r="N126" s="51" t="s">
        <v>13</v>
      </c>
      <c r="O126" s="45">
        <v>69243</v>
      </c>
      <c r="P126" s="52">
        <v>462841.17</v>
      </c>
    </row>
    <row r="127" spans="2:16" x14ac:dyDescent="0.25">
      <c r="B127" s="2">
        <v>2</v>
      </c>
      <c r="C127" s="12" t="s">
        <v>25</v>
      </c>
      <c r="D127" s="2">
        <v>73</v>
      </c>
      <c r="E127" s="2">
        <v>197</v>
      </c>
      <c r="F127" s="2">
        <v>7.97</v>
      </c>
      <c r="G127" s="11">
        <f>D127*E127</f>
        <v>14381</v>
      </c>
      <c r="H127" s="11">
        <f t="shared" si="13"/>
        <v>114616.56999999999</v>
      </c>
      <c r="J127" s="48"/>
      <c r="K127" s="50"/>
      <c r="L127" s="50"/>
      <c r="M127" s="50"/>
      <c r="N127" s="175" t="s">
        <v>14</v>
      </c>
      <c r="O127" s="175"/>
      <c r="P127" s="56">
        <v>6.6843026731944022</v>
      </c>
    </row>
    <row r="128" spans="2:16" x14ac:dyDescent="0.25">
      <c r="B128" s="13"/>
      <c r="C128" s="8" t="s">
        <v>12</v>
      </c>
      <c r="D128" s="9">
        <f>SUM(D126:D127)</f>
        <v>295</v>
      </c>
      <c r="F128" s="7" t="s">
        <v>13</v>
      </c>
      <c r="G128" s="9">
        <f>SUM(G126:G127)</f>
        <v>56339</v>
      </c>
      <c r="H128" s="4">
        <f>SUM(H126:H127)</f>
        <v>423427.45</v>
      </c>
      <c r="J128" s="13"/>
      <c r="N128" s="16"/>
      <c r="O128" s="16"/>
      <c r="P128" s="17"/>
    </row>
    <row r="129" spans="2:16" x14ac:dyDescent="0.25">
      <c r="B129" s="13"/>
      <c r="F129" s="157" t="s">
        <v>14</v>
      </c>
      <c r="G129" s="157"/>
      <c r="H129" s="34">
        <f>H128/G128</f>
        <v>7.5157075915440457</v>
      </c>
      <c r="J129" s="158" t="s">
        <v>260</v>
      </c>
      <c r="K129" s="159"/>
      <c r="L129" s="159"/>
      <c r="M129" s="159"/>
      <c r="N129" s="159"/>
      <c r="O129" s="159"/>
      <c r="P129" s="160"/>
    </row>
    <row r="130" spans="2:16" ht="15" customHeight="1" x14ac:dyDescent="0.25">
      <c r="J130" s="164" t="s">
        <v>0</v>
      </c>
      <c r="K130" s="167" t="s">
        <v>1</v>
      </c>
      <c r="L130" s="164" t="s">
        <v>2</v>
      </c>
      <c r="M130" s="164" t="s">
        <v>3</v>
      </c>
      <c r="N130" s="164" t="s">
        <v>4</v>
      </c>
      <c r="O130" s="170" t="s">
        <v>5</v>
      </c>
      <c r="P130" s="170" t="s">
        <v>6</v>
      </c>
    </row>
    <row r="131" spans="2:16" x14ac:dyDescent="0.25">
      <c r="B131" s="158" t="s">
        <v>57</v>
      </c>
      <c r="C131" s="159"/>
      <c r="D131" s="159"/>
      <c r="E131" s="159"/>
      <c r="F131" s="159"/>
      <c r="G131" s="159"/>
      <c r="H131" s="160"/>
      <c r="J131" s="165"/>
      <c r="K131" s="168"/>
      <c r="L131" s="165"/>
      <c r="M131" s="165"/>
      <c r="N131" s="165"/>
      <c r="O131" s="171"/>
      <c r="P131" s="171"/>
    </row>
    <row r="132" spans="2:16" x14ac:dyDescent="0.25">
      <c r="B132" s="161" t="s">
        <v>0</v>
      </c>
      <c r="C132" s="162" t="s">
        <v>1</v>
      </c>
      <c r="D132" s="161" t="s">
        <v>2</v>
      </c>
      <c r="E132" s="161" t="s">
        <v>3</v>
      </c>
      <c r="F132" s="161" t="s">
        <v>4</v>
      </c>
      <c r="G132" s="163" t="s">
        <v>5</v>
      </c>
      <c r="H132" s="163" t="s">
        <v>6</v>
      </c>
      <c r="J132" s="166"/>
      <c r="K132" s="169"/>
      <c r="L132" s="166"/>
      <c r="M132" s="166"/>
      <c r="N132" s="166"/>
      <c r="O132" s="172"/>
      <c r="P132" s="172"/>
    </row>
    <row r="133" spans="2:16" x14ac:dyDescent="0.25">
      <c r="B133" s="161"/>
      <c r="C133" s="162"/>
      <c r="D133" s="161"/>
      <c r="E133" s="161"/>
      <c r="F133" s="161"/>
      <c r="G133" s="162"/>
      <c r="H133" s="162"/>
      <c r="J133" s="2">
        <v>1</v>
      </c>
      <c r="K133" s="12" t="s">
        <v>7</v>
      </c>
      <c r="L133" s="2">
        <v>220</v>
      </c>
      <c r="M133" s="2">
        <v>189</v>
      </c>
      <c r="N133" s="2">
        <v>7.13</v>
      </c>
      <c r="O133" s="11">
        <v>41580</v>
      </c>
      <c r="P133" s="11">
        <v>296465.40000000002</v>
      </c>
    </row>
    <row r="134" spans="2:16" x14ac:dyDescent="0.25">
      <c r="B134" s="161"/>
      <c r="C134" s="162"/>
      <c r="D134" s="161"/>
      <c r="E134" s="161"/>
      <c r="F134" s="161"/>
      <c r="G134" s="162"/>
      <c r="H134" s="162"/>
      <c r="J134" s="2">
        <v>2</v>
      </c>
      <c r="K134" s="12" t="s">
        <v>25</v>
      </c>
      <c r="L134" s="2">
        <v>80</v>
      </c>
      <c r="M134" s="2">
        <v>197</v>
      </c>
      <c r="N134" s="2">
        <v>7.85</v>
      </c>
      <c r="O134" s="11">
        <v>15760</v>
      </c>
      <c r="P134" s="11">
        <v>123716</v>
      </c>
    </row>
    <row r="135" spans="2:16" x14ac:dyDescent="0.25">
      <c r="B135" s="2">
        <v>1</v>
      </c>
      <c r="C135" s="3" t="s">
        <v>7</v>
      </c>
      <c r="D135" s="9">
        <v>30</v>
      </c>
      <c r="E135" s="9">
        <v>189</v>
      </c>
      <c r="F135" s="15">
        <v>7.36</v>
      </c>
      <c r="G135" s="9">
        <f>D135*E135</f>
        <v>5670</v>
      </c>
      <c r="H135" s="4">
        <f>D135*E135*F135</f>
        <v>41731.200000000004</v>
      </c>
      <c r="J135" s="13"/>
      <c r="K135" s="8" t="s">
        <v>12</v>
      </c>
      <c r="L135" s="9">
        <v>300</v>
      </c>
      <c r="N135" s="7" t="s">
        <v>13</v>
      </c>
      <c r="O135" s="9">
        <v>57340</v>
      </c>
      <c r="P135" s="4">
        <v>420181.4</v>
      </c>
    </row>
    <row r="136" spans="2:16" x14ac:dyDescent="0.25">
      <c r="B136" s="2">
        <v>2</v>
      </c>
      <c r="C136" s="3" t="s">
        <v>25</v>
      </c>
      <c r="D136" s="9">
        <v>18</v>
      </c>
      <c r="E136" s="9">
        <v>189</v>
      </c>
      <c r="F136" s="15">
        <v>7.89</v>
      </c>
      <c r="G136" s="9">
        <f t="shared" ref="G136:G139" si="14">D136*E136</f>
        <v>3402</v>
      </c>
      <c r="H136" s="4">
        <f t="shared" ref="H136:H139" si="15">D136*E136*F136</f>
        <v>26841.78</v>
      </c>
      <c r="J136" s="13"/>
      <c r="N136" s="157" t="s">
        <v>14</v>
      </c>
      <c r="O136" s="157"/>
      <c r="P136" s="34">
        <v>7.3278932682246252</v>
      </c>
    </row>
    <row r="137" spans="2:16" x14ac:dyDescent="0.25">
      <c r="B137" s="2">
        <v>3</v>
      </c>
      <c r="C137" s="3" t="s">
        <v>47</v>
      </c>
      <c r="D137" s="9">
        <v>2</v>
      </c>
      <c r="E137" s="9">
        <v>328</v>
      </c>
      <c r="F137" s="15">
        <v>8.0399999999999991</v>
      </c>
      <c r="G137" s="9">
        <f t="shared" si="14"/>
        <v>656</v>
      </c>
      <c r="H137" s="4">
        <f t="shared" si="15"/>
        <v>5274.24</v>
      </c>
    </row>
    <row r="138" spans="2:16" x14ac:dyDescent="0.25">
      <c r="B138" s="2">
        <v>4</v>
      </c>
      <c r="C138" s="3" t="s">
        <v>10</v>
      </c>
      <c r="D138" s="9">
        <v>8</v>
      </c>
      <c r="E138" s="9">
        <v>294</v>
      </c>
      <c r="F138" s="15">
        <v>8.33</v>
      </c>
      <c r="G138" s="9">
        <f t="shared" si="14"/>
        <v>2352</v>
      </c>
      <c r="H138" s="4">
        <f t="shared" si="15"/>
        <v>19592.16</v>
      </c>
      <c r="J138" s="13"/>
      <c r="N138" s="16"/>
      <c r="O138" s="16"/>
      <c r="P138" s="17"/>
    </row>
    <row r="139" spans="2:16" x14ac:dyDescent="0.25">
      <c r="B139" s="2">
        <v>5</v>
      </c>
      <c r="C139" s="3" t="s">
        <v>11</v>
      </c>
      <c r="D139" s="9">
        <v>5</v>
      </c>
      <c r="E139" s="9">
        <v>345</v>
      </c>
      <c r="F139" s="15">
        <v>8.39</v>
      </c>
      <c r="G139" s="9">
        <f t="shared" si="14"/>
        <v>1725</v>
      </c>
      <c r="H139" s="4">
        <f t="shared" si="15"/>
        <v>14472.750000000002</v>
      </c>
      <c r="J139" s="158" t="s">
        <v>57</v>
      </c>
      <c r="K139" s="159"/>
      <c r="L139" s="159"/>
      <c r="M139" s="159"/>
      <c r="N139" s="159"/>
      <c r="O139" s="159"/>
      <c r="P139" s="160"/>
    </row>
    <row r="140" spans="2:16" x14ac:dyDescent="0.25">
      <c r="C140" s="8" t="s">
        <v>12</v>
      </c>
      <c r="D140" s="9">
        <f>SUM(D135+D136+D137+D138+D139)</f>
        <v>63</v>
      </c>
      <c r="F140" s="7" t="s">
        <v>13</v>
      </c>
      <c r="G140" s="9">
        <f>SUM(G135:G139)</f>
        <v>13805</v>
      </c>
      <c r="H140" s="4">
        <f>SUM(H135:H139)</f>
        <v>107912.13000000002</v>
      </c>
      <c r="J140" s="161" t="s">
        <v>0</v>
      </c>
      <c r="K140" s="162" t="s">
        <v>1</v>
      </c>
      <c r="L140" s="161" t="s">
        <v>2</v>
      </c>
      <c r="M140" s="161" t="s">
        <v>3</v>
      </c>
      <c r="N140" s="161" t="s">
        <v>4</v>
      </c>
      <c r="O140" s="163" t="s">
        <v>5</v>
      </c>
      <c r="P140" s="163" t="s">
        <v>6</v>
      </c>
    </row>
    <row r="141" spans="2:16" x14ac:dyDescent="0.25">
      <c r="F141" s="157" t="s">
        <v>14</v>
      </c>
      <c r="G141" s="157"/>
      <c r="H141" s="34">
        <f>H140/G140</f>
        <v>7.8168873596523012</v>
      </c>
      <c r="J141" s="161"/>
      <c r="K141" s="162"/>
      <c r="L141" s="161"/>
      <c r="M141" s="161"/>
      <c r="N141" s="161"/>
      <c r="O141" s="162"/>
      <c r="P141" s="162"/>
    </row>
    <row r="142" spans="2:16" x14ac:dyDescent="0.25">
      <c r="J142" s="161"/>
      <c r="K142" s="162"/>
      <c r="L142" s="161"/>
      <c r="M142" s="161"/>
      <c r="N142" s="161"/>
      <c r="O142" s="162"/>
      <c r="P142" s="162"/>
    </row>
    <row r="143" spans="2:16" x14ac:dyDescent="0.25">
      <c r="B143" s="158" t="s">
        <v>56</v>
      </c>
      <c r="C143" s="159"/>
      <c r="D143" s="159"/>
      <c r="E143" s="159"/>
      <c r="F143" s="159"/>
      <c r="G143" s="159"/>
      <c r="H143" s="160"/>
      <c r="J143" s="2">
        <v>1</v>
      </c>
      <c r="K143" s="3" t="s">
        <v>7</v>
      </c>
      <c r="L143" s="9">
        <v>30</v>
      </c>
      <c r="M143" s="9">
        <v>189</v>
      </c>
      <c r="N143" s="15">
        <v>7.13</v>
      </c>
      <c r="O143" s="9">
        <v>5670</v>
      </c>
      <c r="P143" s="4">
        <v>40427.1</v>
      </c>
    </row>
    <row r="144" spans="2:16" x14ac:dyDescent="0.25">
      <c r="B144" s="161" t="s">
        <v>0</v>
      </c>
      <c r="C144" s="162" t="s">
        <v>1</v>
      </c>
      <c r="D144" s="161" t="s">
        <v>2</v>
      </c>
      <c r="E144" s="161" t="s">
        <v>3</v>
      </c>
      <c r="F144" s="161" t="s">
        <v>4</v>
      </c>
      <c r="G144" s="163" t="s">
        <v>5</v>
      </c>
      <c r="H144" s="163" t="s">
        <v>6</v>
      </c>
      <c r="J144" s="2">
        <v>2</v>
      </c>
      <c r="K144" s="3" t="s">
        <v>25</v>
      </c>
      <c r="L144" s="9">
        <v>18</v>
      </c>
      <c r="M144" s="9">
        <v>189</v>
      </c>
      <c r="N144" s="15">
        <v>7.78</v>
      </c>
      <c r="O144" s="9">
        <v>3402</v>
      </c>
      <c r="P144" s="4">
        <v>26467.56</v>
      </c>
    </row>
    <row r="145" spans="2:16" x14ac:dyDescent="0.25">
      <c r="B145" s="161"/>
      <c r="C145" s="162"/>
      <c r="D145" s="161"/>
      <c r="E145" s="161"/>
      <c r="F145" s="161"/>
      <c r="G145" s="162"/>
      <c r="H145" s="162"/>
      <c r="J145" s="2">
        <v>3</v>
      </c>
      <c r="K145" s="3" t="s">
        <v>47</v>
      </c>
      <c r="L145" s="9">
        <v>2</v>
      </c>
      <c r="M145" s="9">
        <v>328</v>
      </c>
      <c r="N145" s="15">
        <v>7.52</v>
      </c>
      <c r="O145" s="9">
        <v>656</v>
      </c>
      <c r="P145" s="4">
        <v>4933.12</v>
      </c>
    </row>
    <row r="146" spans="2:16" x14ac:dyDescent="0.25">
      <c r="B146" s="161"/>
      <c r="C146" s="162"/>
      <c r="D146" s="161"/>
      <c r="E146" s="161"/>
      <c r="F146" s="161"/>
      <c r="G146" s="162"/>
      <c r="H146" s="162"/>
      <c r="J146" s="2">
        <v>4</v>
      </c>
      <c r="K146" s="3" t="s">
        <v>10</v>
      </c>
      <c r="L146" s="9">
        <v>8</v>
      </c>
      <c r="M146" s="9">
        <v>294</v>
      </c>
      <c r="N146" s="15">
        <v>7.95</v>
      </c>
      <c r="O146" s="9">
        <v>2352</v>
      </c>
      <c r="P146" s="4">
        <v>18698.400000000001</v>
      </c>
    </row>
    <row r="147" spans="2:16" x14ac:dyDescent="0.25">
      <c r="B147" s="2">
        <v>1</v>
      </c>
      <c r="C147" s="12" t="s">
        <v>7</v>
      </c>
      <c r="D147" s="2">
        <v>15</v>
      </c>
      <c r="E147" s="2">
        <v>189</v>
      </c>
      <c r="F147" s="2">
        <v>7.62</v>
      </c>
      <c r="G147" s="11">
        <f>D147*E147</f>
        <v>2835</v>
      </c>
      <c r="H147" s="11">
        <f>D147*E147*F147</f>
        <v>21602.7</v>
      </c>
      <c r="J147" s="2">
        <v>5</v>
      </c>
      <c r="K147" s="3" t="s">
        <v>11</v>
      </c>
      <c r="L147" s="9">
        <v>5</v>
      </c>
      <c r="M147" s="9">
        <v>345</v>
      </c>
      <c r="N147" s="15">
        <v>7.98</v>
      </c>
      <c r="O147" s="9">
        <v>1725</v>
      </c>
      <c r="P147" s="4">
        <v>13765.5</v>
      </c>
    </row>
    <row r="148" spans="2:16" x14ac:dyDescent="0.25">
      <c r="B148" s="2">
        <v>2</v>
      </c>
      <c r="C148" s="12" t="s">
        <v>25</v>
      </c>
      <c r="D148" s="2">
        <v>5</v>
      </c>
      <c r="E148" s="2">
        <v>189</v>
      </c>
      <c r="F148" s="2">
        <v>7.89</v>
      </c>
      <c r="G148" s="11">
        <f>D148*E148</f>
        <v>945</v>
      </c>
      <c r="H148" s="11">
        <f>D148*E148*F148</f>
        <v>7456.0499999999993</v>
      </c>
      <c r="K148" s="8" t="s">
        <v>12</v>
      </c>
      <c r="L148" s="9">
        <v>63</v>
      </c>
      <c r="N148" s="7" t="s">
        <v>13</v>
      </c>
      <c r="O148" s="9">
        <v>13805</v>
      </c>
      <c r="P148" s="4">
        <v>104291.68</v>
      </c>
    </row>
    <row r="149" spans="2:16" x14ac:dyDescent="0.25">
      <c r="B149" s="13"/>
      <c r="C149" s="8" t="s">
        <v>12</v>
      </c>
      <c r="D149" s="9">
        <f>SUM(D147:D148)</f>
        <v>20</v>
      </c>
      <c r="F149" s="7" t="s">
        <v>13</v>
      </c>
      <c r="G149" s="9">
        <f>SUM(G147:G148)</f>
        <v>3780</v>
      </c>
      <c r="H149" s="4">
        <f>SUM(H147:H148)</f>
        <v>29058.75</v>
      </c>
      <c r="N149" s="157" t="s">
        <v>14</v>
      </c>
      <c r="O149" s="157"/>
      <c r="P149" s="34">
        <v>7.5546309308221655</v>
      </c>
    </row>
    <row r="150" spans="2:16" x14ac:dyDescent="0.25">
      <c r="B150" s="13"/>
      <c r="F150" s="157" t="s">
        <v>14</v>
      </c>
      <c r="G150" s="157"/>
      <c r="H150" s="34">
        <f>H149/G149</f>
        <v>7.6875</v>
      </c>
    </row>
    <row r="151" spans="2:16" x14ac:dyDescent="0.25">
      <c r="J151" s="158" t="s">
        <v>56</v>
      </c>
      <c r="K151" s="159"/>
      <c r="L151" s="159"/>
      <c r="M151" s="159"/>
      <c r="N151" s="159"/>
      <c r="O151" s="159"/>
      <c r="P151" s="160"/>
    </row>
    <row r="152" spans="2:16" x14ac:dyDescent="0.25">
      <c r="J152" s="161" t="s">
        <v>0</v>
      </c>
      <c r="K152" s="162" t="s">
        <v>1</v>
      </c>
      <c r="L152" s="161" t="s">
        <v>2</v>
      </c>
      <c r="M152" s="161" t="s">
        <v>3</v>
      </c>
      <c r="N152" s="161" t="s">
        <v>4</v>
      </c>
      <c r="O152" s="163" t="s">
        <v>5</v>
      </c>
      <c r="P152" s="163" t="s">
        <v>6</v>
      </c>
    </row>
    <row r="153" spans="2:16" x14ac:dyDescent="0.25">
      <c r="J153" s="161"/>
      <c r="K153" s="162"/>
      <c r="L153" s="161"/>
      <c r="M153" s="161"/>
      <c r="N153" s="161"/>
      <c r="O153" s="162"/>
      <c r="P153" s="162"/>
    </row>
    <row r="154" spans="2:16" x14ac:dyDescent="0.25">
      <c r="J154" s="161"/>
      <c r="K154" s="162"/>
      <c r="L154" s="161"/>
      <c r="M154" s="161"/>
      <c r="N154" s="161"/>
      <c r="O154" s="162"/>
      <c r="P154" s="162"/>
    </row>
    <row r="155" spans="2:16" x14ac:dyDescent="0.25">
      <c r="J155" s="2">
        <v>1</v>
      </c>
      <c r="K155" s="12" t="s">
        <v>7</v>
      </c>
      <c r="L155" s="2">
        <v>16</v>
      </c>
      <c r="M155" s="2">
        <v>189</v>
      </c>
      <c r="N155" s="2">
        <v>7.38</v>
      </c>
      <c r="O155" s="11">
        <v>3024</v>
      </c>
      <c r="P155" s="11">
        <v>22317.119999999999</v>
      </c>
    </row>
    <row r="156" spans="2:16" x14ac:dyDescent="0.25">
      <c r="J156" s="2">
        <v>2</v>
      </c>
      <c r="K156" s="12" t="s">
        <v>25</v>
      </c>
      <c r="L156" s="2">
        <v>7</v>
      </c>
      <c r="M156" s="2">
        <v>189</v>
      </c>
      <c r="N156" s="2">
        <v>7.78</v>
      </c>
      <c r="O156" s="11">
        <v>1323</v>
      </c>
      <c r="P156" s="11">
        <v>10292.94</v>
      </c>
    </row>
    <row r="157" spans="2:16" x14ac:dyDescent="0.25">
      <c r="J157" s="13"/>
      <c r="K157" s="8" t="s">
        <v>12</v>
      </c>
      <c r="L157" s="9">
        <v>23</v>
      </c>
      <c r="N157" s="7" t="s">
        <v>13</v>
      </c>
      <c r="O157" s="9">
        <v>4347</v>
      </c>
      <c r="P157" s="4">
        <v>32610.059999999998</v>
      </c>
    </row>
    <row r="158" spans="2:16" x14ac:dyDescent="0.25">
      <c r="J158" s="13"/>
      <c r="N158" s="157" t="s">
        <v>14</v>
      </c>
      <c r="O158" s="157"/>
      <c r="P158" s="34">
        <v>7.5017391304347818</v>
      </c>
    </row>
  </sheetData>
  <sortState xmlns:xlrd2="http://schemas.microsoft.com/office/spreadsheetml/2017/richdata2" ref="M6:M15">
    <sortCondition descending="1" ref="M6"/>
  </sortState>
  <mergeCells count="180">
    <mergeCell ref="J37:P37"/>
    <mergeCell ref="M20:M22"/>
    <mergeCell ref="N20:N22"/>
    <mergeCell ref="O20:O22"/>
    <mergeCell ref="P20:P22"/>
    <mergeCell ref="J61:P61"/>
    <mergeCell ref="P38:P40"/>
    <mergeCell ref="O38:O40"/>
    <mergeCell ref="N38:N40"/>
    <mergeCell ref="M38:M40"/>
    <mergeCell ref="L38:L40"/>
    <mergeCell ref="K38:K40"/>
    <mergeCell ref="J38:J40"/>
    <mergeCell ref="J74:P74"/>
    <mergeCell ref="P62:P64"/>
    <mergeCell ref="O62:O64"/>
    <mergeCell ref="N62:N64"/>
    <mergeCell ref="M62:M64"/>
    <mergeCell ref="L62:L64"/>
    <mergeCell ref="K62:K64"/>
    <mergeCell ref="J62:J64"/>
    <mergeCell ref="J91:P91"/>
    <mergeCell ref="P75:P77"/>
    <mergeCell ref="O75:O77"/>
    <mergeCell ref="N75:N77"/>
    <mergeCell ref="M75:M77"/>
    <mergeCell ref="L75:L77"/>
    <mergeCell ref="K75:K77"/>
    <mergeCell ref="J75:J77"/>
    <mergeCell ref="J106:P106"/>
    <mergeCell ref="P92:P94"/>
    <mergeCell ref="O92:O94"/>
    <mergeCell ref="N92:N94"/>
    <mergeCell ref="M92:M94"/>
    <mergeCell ref="L92:L94"/>
    <mergeCell ref="K92:K94"/>
    <mergeCell ref="J92:J94"/>
    <mergeCell ref="P107:P109"/>
    <mergeCell ref="O107:O109"/>
    <mergeCell ref="N107:N109"/>
    <mergeCell ref="M107:M109"/>
    <mergeCell ref="L107:L109"/>
    <mergeCell ref="J129:P129"/>
    <mergeCell ref="J130:J132"/>
    <mergeCell ref="K130:K132"/>
    <mergeCell ref="L130:L132"/>
    <mergeCell ref="M130:M132"/>
    <mergeCell ref="N130:N132"/>
    <mergeCell ref="O130:O132"/>
    <mergeCell ref="P130:P132"/>
    <mergeCell ref="L20:L22"/>
    <mergeCell ref="K20:K22"/>
    <mergeCell ref="J20:J22"/>
    <mergeCell ref="N71:O71"/>
    <mergeCell ref="N59:O59"/>
    <mergeCell ref="J51:P51"/>
    <mergeCell ref="J52:J54"/>
    <mergeCell ref="K52:K54"/>
    <mergeCell ref="L52:L54"/>
    <mergeCell ref="M52:M54"/>
    <mergeCell ref="N52:N54"/>
    <mergeCell ref="O52:O54"/>
    <mergeCell ref="P52:P54"/>
    <mergeCell ref="N34:O34"/>
    <mergeCell ref="K107:K109"/>
    <mergeCell ref="J107:J109"/>
    <mergeCell ref="J19:P19"/>
    <mergeCell ref="J1:P3"/>
    <mergeCell ref="N158:O158"/>
    <mergeCell ref="N149:O149"/>
    <mergeCell ref="J151:P151"/>
    <mergeCell ref="J152:J154"/>
    <mergeCell ref="K152:K154"/>
    <mergeCell ref="L152:L154"/>
    <mergeCell ref="M152:M154"/>
    <mergeCell ref="N152:N154"/>
    <mergeCell ref="O152:O154"/>
    <mergeCell ref="P152:P154"/>
    <mergeCell ref="N136:O136"/>
    <mergeCell ref="J139:P139"/>
    <mergeCell ref="J140:J142"/>
    <mergeCell ref="K140:K142"/>
    <mergeCell ref="L140:L142"/>
    <mergeCell ref="M140:M142"/>
    <mergeCell ref="N140:N142"/>
    <mergeCell ref="O140:O142"/>
    <mergeCell ref="P140:P142"/>
    <mergeCell ref="N127:O127"/>
    <mergeCell ref="N104:O104"/>
    <mergeCell ref="N88:O88"/>
    <mergeCell ref="B1:E3"/>
    <mergeCell ref="B18:H18"/>
    <mergeCell ref="B19:B21"/>
    <mergeCell ref="C19:C21"/>
    <mergeCell ref="D19:D21"/>
    <mergeCell ref="E19:E21"/>
    <mergeCell ref="F19:F21"/>
    <mergeCell ref="G19:G21"/>
    <mergeCell ref="H19:H21"/>
    <mergeCell ref="F33:G33"/>
    <mergeCell ref="B35:H35"/>
    <mergeCell ref="B36:B38"/>
    <mergeCell ref="C36:C38"/>
    <mergeCell ref="D36:D38"/>
    <mergeCell ref="E36:E38"/>
    <mergeCell ref="F36:F38"/>
    <mergeCell ref="G36:G38"/>
    <mergeCell ref="H36:H38"/>
    <mergeCell ref="B48:H48"/>
    <mergeCell ref="B49:B51"/>
    <mergeCell ref="C49:C51"/>
    <mergeCell ref="D49:D51"/>
    <mergeCell ref="E49:E51"/>
    <mergeCell ref="F49:F51"/>
    <mergeCell ref="G49:G51"/>
    <mergeCell ref="H49:H51"/>
    <mergeCell ref="F56:G56"/>
    <mergeCell ref="B58:H58"/>
    <mergeCell ref="B59:B61"/>
    <mergeCell ref="C59:C61"/>
    <mergeCell ref="D59:D61"/>
    <mergeCell ref="E59:E61"/>
    <mergeCell ref="F59:F61"/>
    <mergeCell ref="G59:G61"/>
    <mergeCell ref="H59:H61"/>
    <mergeCell ref="F68:G68"/>
    <mergeCell ref="B70:H70"/>
    <mergeCell ref="B71:B73"/>
    <mergeCell ref="C71:C73"/>
    <mergeCell ref="D71:D73"/>
    <mergeCell ref="E71:E73"/>
    <mergeCell ref="F71:F73"/>
    <mergeCell ref="G71:G73"/>
    <mergeCell ref="H71:H73"/>
    <mergeCell ref="F84:G84"/>
    <mergeCell ref="B86:H86"/>
    <mergeCell ref="B87:B89"/>
    <mergeCell ref="C87:C89"/>
    <mergeCell ref="D87:D89"/>
    <mergeCell ref="E87:E89"/>
    <mergeCell ref="F87:F89"/>
    <mergeCell ref="G87:G89"/>
    <mergeCell ref="H87:H89"/>
    <mergeCell ref="F98:G98"/>
    <mergeCell ref="B100:H100"/>
    <mergeCell ref="B101:B103"/>
    <mergeCell ref="C101:C103"/>
    <mergeCell ref="D101:D103"/>
    <mergeCell ref="E101:E103"/>
    <mergeCell ref="F101:F103"/>
    <mergeCell ref="G101:G103"/>
    <mergeCell ref="H101:H103"/>
    <mergeCell ref="G144:G146"/>
    <mergeCell ref="H144:H146"/>
    <mergeCell ref="F120:G120"/>
    <mergeCell ref="B122:H122"/>
    <mergeCell ref="B123:B125"/>
    <mergeCell ref="C123:C125"/>
    <mergeCell ref="D123:D125"/>
    <mergeCell ref="E123:E125"/>
    <mergeCell ref="F123:F125"/>
    <mergeCell ref="G123:G125"/>
    <mergeCell ref="H123:H125"/>
    <mergeCell ref="B144:B146"/>
    <mergeCell ref="C144:C146"/>
    <mergeCell ref="D144:D146"/>
    <mergeCell ref="E144:E146"/>
    <mergeCell ref="F144:F146"/>
    <mergeCell ref="F129:G129"/>
    <mergeCell ref="B143:H143"/>
    <mergeCell ref="F141:G141"/>
    <mergeCell ref="F150:G150"/>
    <mergeCell ref="B131:H131"/>
    <mergeCell ref="B132:B134"/>
    <mergeCell ref="C132:C134"/>
    <mergeCell ref="D132:D134"/>
    <mergeCell ref="E132:E134"/>
    <mergeCell ref="F132:F134"/>
    <mergeCell ref="G132:G134"/>
    <mergeCell ref="H132:H134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7352D2-3FF9-4132-9D65-0099B9EC47A3}">
  <dimension ref="A1:G25"/>
  <sheetViews>
    <sheetView workbookViewId="0">
      <selection activeCell="A26" sqref="A26"/>
    </sheetView>
  </sheetViews>
  <sheetFormatPr baseColWidth="10" defaultRowHeight="15" x14ac:dyDescent="0.25"/>
  <sheetData>
    <row r="1" spans="1:7" x14ac:dyDescent="0.25">
      <c r="A1" s="120" t="s">
        <v>1195</v>
      </c>
      <c r="B1" s="115"/>
      <c r="C1" s="115"/>
      <c r="D1" s="115"/>
      <c r="E1" s="115"/>
      <c r="F1" s="115"/>
      <c r="G1" s="115"/>
    </row>
    <row r="2" spans="1:7" x14ac:dyDescent="0.25">
      <c r="A2" s="120" t="s">
        <v>1194</v>
      </c>
      <c r="B2" s="115"/>
      <c r="C2" s="115"/>
      <c r="D2" s="115"/>
      <c r="E2" s="115"/>
      <c r="F2" s="115"/>
      <c r="G2" s="115"/>
    </row>
    <row r="3" spans="1:7" x14ac:dyDescent="0.25">
      <c r="A3" s="115"/>
      <c r="B3" s="115"/>
      <c r="C3" s="115"/>
      <c r="D3" s="115"/>
      <c r="E3" s="115"/>
      <c r="F3" s="115"/>
      <c r="G3" s="115"/>
    </row>
    <row r="4" spans="1:7" x14ac:dyDescent="0.25">
      <c r="A4" s="115"/>
      <c r="B4" s="115"/>
      <c r="C4" s="115"/>
      <c r="D4" s="115"/>
      <c r="E4" s="115"/>
      <c r="F4" s="115"/>
      <c r="G4" s="115"/>
    </row>
    <row r="5" spans="1:7" x14ac:dyDescent="0.25">
      <c r="A5" s="115"/>
      <c r="B5" s="115"/>
      <c r="C5" s="115"/>
      <c r="D5" s="115"/>
      <c r="E5" s="115"/>
      <c r="F5" s="115"/>
      <c r="G5" s="115"/>
    </row>
    <row r="6" spans="1:7" x14ac:dyDescent="0.25">
      <c r="A6" s="115"/>
      <c r="B6" s="115"/>
      <c r="C6" s="115"/>
      <c r="D6" s="115"/>
      <c r="E6" s="115"/>
      <c r="F6" s="115"/>
      <c r="G6" s="115"/>
    </row>
    <row r="7" spans="1:7" x14ac:dyDescent="0.25">
      <c r="A7" s="115"/>
      <c r="B7" s="115"/>
      <c r="C7" s="115"/>
      <c r="D7" s="115"/>
      <c r="E7" s="115"/>
      <c r="F7" s="115"/>
      <c r="G7" s="115"/>
    </row>
    <row r="8" spans="1:7" x14ac:dyDescent="0.25">
      <c r="A8" s="115"/>
      <c r="B8" s="115"/>
      <c r="C8" s="115"/>
      <c r="D8" s="115"/>
      <c r="E8" s="115"/>
      <c r="F8" s="115"/>
      <c r="G8" s="115"/>
    </row>
    <row r="9" spans="1:7" x14ac:dyDescent="0.25">
      <c r="A9" s="118" t="s">
        <v>1193</v>
      </c>
      <c r="B9" s="115"/>
      <c r="C9" s="115"/>
      <c r="D9" s="115"/>
      <c r="E9" s="115"/>
      <c r="F9" s="115"/>
      <c r="G9" s="115"/>
    </row>
    <row r="10" spans="1:7" x14ac:dyDescent="0.25">
      <c r="A10" s="119" t="s">
        <v>1192</v>
      </c>
      <c r="B10" s="115"/>
      <c r="C10" s="115"/>
      <c r="D10" s="115"/>
      <c r="E10" s="115"/>
      <c r="F10" s="115"/>
      <c r="G10" s="115"/>
    </row>
    <row r="11" spans="1:7" x14ac:dyDescent="0.25">
      <c r="A11" s="118"/>
      <c r="B11" s="115"/>
      <c r="C11" s="115"/>
      <c r="D11" s="115"/>
      <c r="E11" s="115"/>
      <c r="F11" s="115"/>
      <c r="G11" s="115"/>
    </row>
    <row r="12" spans="1:7" x14ac:dyDescent="0.25">
      <c r="A12" s="118" t="s">
        <v>1191</v>
      </c>
      <c r="B12" s="115"/>
      <c r="C12" s="115"/>
      <c r="D12" s="115"/>
      <c r="E12" s="115"/>
      <c r="F12" s="115"/>
      <c r="G12" s="115"/>
    </row>
    <row r="13" spans="1:7" x14ac:dyDescent="0.25">
      <c r="A13" s="118" t="s">
        <v>1190</v>
      </c>
      <c r="B13" s="115"/>
      <c r="C13" s="115"/>
      <c r="D13" s="115"/>
      <c r="E13" s="115"/>
      <c r="F13" s="115"/>
      <c r="G13" s="115"/>
    </row>
    <row r="14" spans="1:7" x14ac:dyDescent="0.25">
      <c r="A14" s="118" t="s">
        <v>1189</v>
      </c>
      <c r="B14" s="115"/>
      <c r="C14" s="115"/>
      <c r="D14" s="115"/>
      <c r="E14" s="115"/>
      <c r="F14" s="115"/>
      <c r="G14" s="115"/>
    </row>
    <row r="15" spans="1:7" x14ac:dyDescent="0.25">
      <c r="A15" s="118"/>
      <c r="B15" s="115"/>
      <c r="C15" s="115"/>
      <c r="D15" s="115"/>
      <c r="E15" s="115"/>
      <c r="F15" s="115"/>
      <c r="G15" s="115"/>
    </row>
    <row r="16" spans="1:7" x14ac:dyDescent="0.25">
      <c r="A16" s="118" t="s">
        <v>1188</v>
      </c>
      <c r="B16" s="115"/>
      <c r="C16" s="115"/>
      <c r="D16" s="115"/>
      <c r="E16" s="115"/>
      <c r="F16" s="115"/>
      <c r="G16" s="115"/>
    </row>
    <row r="17" spans="1:7" x14ac:dyDescent="0.25">
      <c r="A17" s="118" t="s">
        <v>1187</v>
      </c>
      <c r="B17" s="115"/>
      <c r="C17" s="115"/>
      <c r="D17" s="115"/>
      <c r="E17" s="115"/>
      <c r="F17" s="115"/>
      <c r="G17" s="115"/>
    </row>
    <row r="18" spans="1:7" x14ac:dyDescent="0.25">
      <c r="A18" s="118" t="s">
        <v>1186</v>
      </c>
      <c r="B18" s="115"/>
      <c r="C18" s="115"/>
      <c r="D18" s="115"/>
      <c r="E18" s="115"/>
      <c r="F18" s="115"/>
      <c r="G18" s="115"/>
    </row>
    <row r="19" spans="1:7" x14ac:dyDescent="0.25">
      <c r="A19" s="118" t="s">
        <v>1185</v>
      </c>
      <c r="B19" s="115"/>
      <c r="C19" s="115"/>
      <c r="D19" s="115"/>
      <c r="E19" s="115"/>
      <c r="F19" s="115"/>
      <c r="G19" s="115"/>
    </row>
    <row r="20" spans="1:7" x14ac:dyDescent="0.25">
      <c r="A20" s="115"/>
      <c r="B20" s="115"/>
      <c r="C20" s="115"/>
      <c r="D20" s="115"/>
      <c r="E20" s="115"/>
      <c r="F20" s="115"/>
      <c r="G20" s="115"/>
    </row>
    <row r="21" spans="1:7" x14ac:dyDescent="0.25">
      <c r="A21" s="117" t="s">
        <v>1184</v>
      </c>
      <c r="B21" s="115"/>
      <c r="C21" s="115"/>
      <c r="D21" s="115"/>
      <c r="E21" s="115"/>
      <c r="F21" s="115"/>
      <c r="G21" s="115"/>
    </row>
    <row r="22" spans="1:7" x14ac:dyDescent="0.25">
      <c r="A22" s="115"/>
      <c r="B22" s="115"/>
      <c r="C22" s="115"/>
      <c r="D22" s="115"/>
      <c r="E22" s="115"/>
      <c r="F22" s="115"/>
      <c r="G22" s="115"/>
    </row>
    <row r="23" spans="1:7" x14ac:dyDescent="0.25">
      <c r="A23" s="115" t="s">
        <v>1183</v>
      </c>
      <c r="B23" s="115"/>
      <c r="C23" s="115"/>
      <c r="D23" s="115"/>
      <c r="E23" s="115"/>
      <c r="F23" s="115"/>
      <c r="G23" s="115"/>
    </row>
    <row r="24" spans="1:7" x14ac:dyDescent="0.25">
      <c r="A24" s="116" t="s">
        <v>1199</v>
      </c>
      <c r="B24" s="115"/>
      <c r="C24" s="115"/>
      <c r="D24" s="115"/>
      <c r="E24" s="115"/>
      <c r="F24" s="115"/>
      <c r="G24" s="115"/>
    </row>
    <row r="25" spans="1:7" x14ac:dyDescent="0.25">
      <c r="A25" s="115"/>
      <c r="B25" s="115"/>
      <c r="C25" s="115"/>
      <c r="D25" s="115"/>
      <c r="E25" s="115"/>
      <c r="F25" s="115"/>
      <c r="G25" s="115"/>
    </row>
  </sheetData>
  <hyperlinks>
    <hyperlink ref="A21" r:id="rId1" xr:uid="{00000000-0004-0000-0000-000000000000}"/>
    <hyperlink ref="A24" r:id="rId2" xr:uid="{00000000-0004-0000-0000-000001000000}"/>
  </hyperlinks>
  <pageMargins left="0.7" right="0.7" top="0.78740157499999996" bottom="0.78740157499999996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Airline Ratings</vt:lpstr>
      <vt:lpstr>Sources Cabin Layout &amp; Engine</vt:lpstr>
      <vt:lpstr>Sources Fleet</vt:lpstr>
      <vt:lpstr>DLRK 2023 &amp; New Rating Test</vt:lpstr>
      <vt:lpstr>(c)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Pascal Mattausch</dc:creator>
  <cp:keywords/>
  <dc:description/>
  <cp:lastModifiedBy>Scholz, Dieter</cp:lastModifiedBy>
  <cp:revision/>
  <cp:lastPrinted>2024-08-18T11:30:05Z</cp:lastPrinted>
  <dcterms:created xsi:type="dcterms:W3CDTF">2023-05-07T13:16:49Z</dcterms:created>
  <dcterms:modified xsi:type="dcterms:W3CDTF">2024-12-10T05:24:18Z</dcterms:modified>
  <cp:category/>
  <cp:contentStatus/>
</cp:coreProperties>
</file>