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eien\HAW\Arbeiten\Kühn\Ergebnisse\2023-09-24_final\"/>
    </mc:Choice>
  </mc:AlternateContent>
  <xr:revisionPtr revIDLastSave="0" documentId="8_{300BC8EB-4D56-4A70-812A-BF6B0CA64576}" xr6:coauthVersionLast="47" xr6:coauthVersionMax="47" xr10:uidLastSave="{00000000-0000-0000-0000-000000000000}"/>
  <bookViews>
    <workbookView xWindow="-120" yWindow="-120" windowWidth="19440" windowHeight="14880"/>
  </bookViews>
  <sheets>
    <sheet name="Fuel Consumption Analysis" sheetId="1" r:id="rId1"/>
    <sheet name="(c)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'Fuel Consumption Analysis'!$A$1:$J$51</definedName>
    <definedName name="A">[3]Calculations!$C$72</definedName>
    <definedName name="A_calcualted">[3]Calculations!$C$64</definedName>
    <definedName name="a_e">[3]Calculations!$C$129</definedName>
    <definedName name="A_given">[3]Calculations!$C$15</definedName>
    <definedName name="A_new">[3]Calculations!$C$100</definedName>
    <definedName name="A_wave">[3]Calculations!$C$28</definedName>
    <definedName name="aa">[3]Calculations!$C$62</definedName>
    <definedName name="AircraftList">'[2]Auxiliary Data Sheet'!$A$1:OFFSET('[2]Auxiliary Data Sheet'!$A$1,(COUNTA('[2]Auxiliary Data Sheet'!$A:$A,"**")),0)</definedName>
    <definedName name="AircraftType">[2]Database!$B$4:OFFSET([2]Database!$B$4,(COUNTA([2]Database!$B:$B,"**")-3),0)</definedName>
    <definedName name="Airline">[2]Database!$C$4:OFFSET([2]Database!$C$4,(COUNTA([2]Database!$C:$C,"**")-3),0)</definedName>
    <definedName name="AirlineList">'[2]Auxiliary Data Sheet'!$B$1:OFFSET('[2]Auxiliary Data Sheet'!$B$1,(COUNTA('[2]Auxiliary Data Sheet'!$B:$B,)),0)</definedName>
    <definedName name="b">[3]Calculations!$C$73</definedName>
    <definedName name="b_calcualted">[3]Calculations!$C$65</definedName>
    <definedName name="b_e">[3]Calculations!$C$125</definedName>
    <definedName name="b_given">[3]Calculations!$C$14</definedName>
    <definedName name="b_new">[3]Calculations!$C$99</definedName>
    <definedName name="b_ref">[3]Calculations!$C$87</definedName>
    <definedName name="b_s">[3]Calculations!$C$78</definedName>
    <definedName name="B_wave">[3]Calculations!$C$29</definedName>
    <definedName name="beta" localSheetId="1">#REF!</definedName>
    <definedName name="beta">#REF!</definedName>
    <definedName name="bs_tr">[3]Calculations!$C$80</definedName>
    <definedName name="C_D">[3]Calculations!$C$141</definedName>
    <definedName name="C_D_0_W">[3]Calculations!$C$118</definedName>
    <definedName name="C_D_i">[3]Calculations!$C$139</definedName>
    <definedName name="c_e">[3]Calculations!$C$126</definedName>
    <definedName name="C_f_laminar">[3]Calculations!$C$115</definedName>
    <definedName name="C_f_turbulent">[3]Calculations!$C$116</definedName>
    <definedName name="C_f_W">[3]Calculations!$C$117</definedName>
    <definedName name="C_L">[3]Calculations!$C$138</definedName>
    <definedName name="C_L_md">[3]Calculations!#REF!</definedName>
    <definedName name="c_MAC">[3]Calculations!$C$113</definedName>
    <definedName name="c_r">[3]Calculations!$C$75</definedName>
    <definedName name="c_r_new">[3]Calculations!$C$102</definedName>
    <definedName name="CFcloud">[2]Database!$BA$4:OFFSET([2]Database!$BA$4,(COUNTA([2]Database!$BA:$BA,"**")-3),0)</definedName>
    <definedName name="CFNOx">[2]Database!$AX$4:OFFSET([2]Database!$AX$4,(COUNTA([2]Database!$AX:$AX,"**")-3),0)</definedName>
    <definedName name="D">[3]Calculations!$C$143</definedName>
    <definedName name="d_F">[3]Calculations!$C$21</definedName>
    <definedName name="Delta_C_D_W">[3]Calculations!$C$123</definedName>
    <definedName name="Delta_lambda">[3]Calculations!$C$132</definedName>
    <definedName name="e">[3]Calculations!$C$137</definedName>
    <definedName name="e_theo">[3]Calculations!$C$134</definedName>
    <definedName name="EINOx">[2]Database!$AT$4:OFFSET([2]Database!$AT$4,(COUNTA([2]Database!$AT:$AT,"**")-3),0)</definedName>
    <definedName name="EngineList">'[2]Auxiliary Data Sheet'!$C$1:OFFSET('[2]Auxiliary Data Sheet'!$C$1,(COUNTA('[2]Auxiliary Data Sheet'!$C:$C)),0)</definedName>
    <definedName name="EngineType">[2]Database!$D$4:OFFSET([2]Database!$D$4,(COUNTA([2]Database!$D:$D,"**")-3),0)</definedName>
    <definedName name="f_lambda_Delta_lambda">[3]Calculations!$C$133</definedName>
    <definedName name="FF_W">[3]Calculations!$C$107</definedName>
    <definedName name="Fuel_App">[2]Database!$AP$4:OFFSET([2]Database!$AP$4,(COUNTA([2]Database!$AP:$AP,"**")-3),0)</definedName>
    <definedName name="Fuel_CO">[2]Database!$AO$4:OFFSET([2]Database!$AO$4,(COUNTA([2]Database!$AO:$AO,"**")-3),0)</definedName>
    <definedName name="Fuel_Idle">[2]Database!$AQ$4:OFFSET([2]Database!$AQ$4,(COUNTA([2]Database!$AQ:$AQ,"**")-3),0)</definedName>
    <definedName name="Fuel_LTO">[2]Database!$AH$4:OFFSET([2]Database!$AH$4,(COUNTA([2]Database!$AH:$AH,"**")-3),0)</definedName>
    <definedName name="Fuel_TO">[2]Database!$AN$4:OFFSET([2]Database!$AN$4,(COUNTA([2]Database!$AN:$AN,"**")-3),0)</definedName>
    <definedName name="g" localSheetId="1">[3]Calculations!$C$8</definedName>
    <definedName name="g">'[2]Boeing FFM2'!$AL$5</definedName>
    <definedName name="H" localSheetId="1">[3]Calculations!$C$32</definedName>
    <definedName name="H">#REF!</definedName>
    <definedName name="H_opt">[3]Calculations!#REF!</definedName>
    <definedName name="k_e_f">[3]Calculations!$C$131</definedName>
    <definedName name="k_e_M">[3]Calculations!$C$130</definedName>
    <definedName name="k_laminar">[3]Calculations!$C$33</definedName>
    <definedName name="k_t_c">[3]Calculations!$C$18</definedName>
    <definedName name="L">'[2]Boeing FFM2'!$AL$7</definedName>
    <definedName name="lambda">[3]Calculations!$C$19</definedName>
    <definedName name="Level_App">[2]Database!$W$4:OFFSET([2]Database!$W$4,(COUNTA([2]Database!$W:$W,"**")-3),0)</definedName>
    <definedName name="Level_Fly">[2]Database!$U$4:OFFSET([2]Database!$U$4,(COUNTA([2]Database!$U:$U,"**")-3),0)</definedName>
    <definedName name="Level_Lat">[2]Database!$S$4:OFFSET([2]Database!$S$4,(COUNTA([2]Database!$S:$S,"**")-3),0)</definedName>
    <definedName name="Limit_App">[2]Database!$X$4:OFFSET([2]Database!$X$4,(COUNTA([2]Database!$X:$X,"**")-3),0)</definedName>
    <definedName name="Limit_Fly">[2]Database!$V$4:OFFSET([2]Database!$V$4,(COUNTA([2]Database!$V:$V,"**")-3),0)</definedName>
    <definedName name="Limit_Lat">[2]Database!$T$4:OFFSET([2]Database!$T$4,(COUNTA([2]Database!$T:$T,"**")-3),0)</definedName>
    <definedName name="LTO_CO">[2]Database!$AF$4:OFFSET([2]Database!$AF$4,(COUNTA([2]Database!$AF:$AF,"**")-3),0)</definedName>
    <definedName name="LTO_HC">[2]Database!$AE$4:OFFSET([2]Database!$AE$4,(COUNTA([2]Database!$AE:$AE,"**")-3),0)</definedName>
    <definedName name="LTO_NOx">[2]Database!$AG$4:OFFSET([2]Database!$AG$4,(COUNTA([2]Database!$AG:$AG,"**")-3),0)</definedName>
    <definedName name="M" localSheetId="1">[3]Calculations!$C$30</definedName>
    <definedName name="M">#REF!</definedName>
    <definedName name="M_0">[3]Calculations!$C$128</definedName>
    <definedName name="M_comp">[3]Calculations!$C$127</definedName>
    <definedName name="M_crit">[3]Calculations!$C$122</definedName>
    <definedName name="M_crit_fix">[3]Calculations!$C$27</definedName>
    <definedName name="M_crit_variable">[3]Calculations!$C$121</definedName>
    <definedName name="M_DD">[3]Calculations!$C$120</definedName>
    <definedName name="m_MPL">[3]Calculations!$C$82</definedName>
    <definedName name="m_MTO">[3]Calculations!$C$22</definedName>
    <definedName name="m_MTO_new">[3]Calculations!$C$97</definedName>
    <definedName name="m_MTO_S_W">[3]Calculations!$C$25</definedName>
    <definedName name="m_MZF">[3]Calculations!$C$24</definedName>
    <definedName name="m_OE">[3]Calculations!$C$23</definedName>
    <definedName name="m_one" localSheetId="1">[2]Database!#REF!:OFFSET([2]Database!#REF!,(COUNTA([2]Database!#REF!,"**")-3),0)</definedName>
    <definedName name="m_one">[2]Database!#REF!:OFFSET([2]Database!#REF!,(COUNTA([2]Database!#REF!,"**")-3),0)</definedName>
    <definedName name="m_two" localSheetId="1">[2]Database!#REF!:OFFSET([2]Database!#REF!,(COUNTA([2]Database!#REF!,"**")-3),0)</definedName>
    <definedName name="m_two">[2]Database!#REF!:OFFSET([2]Database!#REF!,(COUNTA([2]Database!#REF!,"**")-3),0)</definedName>
    <definedName name="m_W">[3]Calculations!$C$26</definedName>
    <definedName name="m_W_new">[3]Calculations!$C$105</definedName>
    <definedName name="method">[3]Calculations!$C$12</definedName>
    <definedName name="MTOW">[2]Database!$F$4:OFFSET([2]Database!$F$4,(COUNTA([2]Database!$F:$F,"**")-3),0)</definedName>
    <definedName name="mu">[3]Calculations!$C$59</definedName>
    <definedName name="n_lim">[3]Calculations!$C$83</definedName>
    <definedName name="NoAC" localSheetId="1">#REF!+#REF!</definedName>
    <definedName name="NoAC">#REF!+#REF!</definedName>
    <definedName name="NoBC">[2]Database!$O$4:OFFSET([2]Database!$O$4,(COUNTA([2]Database!$O:$O,"**")-3),0)</definedName>
    <definedName name="NoEC">[2]Database!$I$4:OFFSET([2]Database!$I$4,(COUNTA([2]Database!$I:$I,"**")-3),0)</definedName>
    <definedName name="NoFC">[2]Database!$R$4:OFFSET([2]Database!$R$4,(COUNTA([2]Database!$R:$R,"**")-3),0)</definedName>
    <definedName name="NoPE">[2]Database!$L$4:OFFSET([2]Database!$L$4,(COUNTA([2]Database!$L:$L,"**")-3),0)</definedName>
    <definedName name="nu">[3]Calculations!$C$61</definedName>
    <definedName name="p" localSheetId="1">#REF!</definedName>
    <definedName name="p">#REF!</definedName>
    <definedName name="p_t">'[2]Boeing FFM2'!$AL$12</definedName>
    <definedName name="p_v" localSheetId="1">#REF!</definedName>
    <definedName name="p_v">#REF!</definedName>
    <definedName name="p0">'[2]Boeing FFM2'!$AL$9</definedName>
    <definedName name="phi_25">[3]Calculations!$C$20</definedName>
    <definedName name="phi_50">[3]Calculations!$C$74</definedName>
    <definedName name="PitchBC">[2]Database!$M$4:OFFSET([2]Database!$M$4,(COUNTA([2]Database!$M:$M,"**")-3),0)</definedName>
    <definedName name="PitchEC">[2]Database!$G$4:OFFSET([2]Database!$G$4,(COUNTA([2]Database!$G:$G,"**")-3),0)</definedName>
    <definedName name="PitchFC">[2]Database!$P$4:OFFSET([2]Database!$P$4,(COUNTA([2]Database!$P:$P,"**")-3),0)</definedName>
    <definedName name="PitchPE">[2]Database!$J$4:OFFSET([2]Database!$J$4,(COUNTA([2]Database!$J:$J,"**")-3),0)</definedName>
    <definedName name="PP">[3]Calculations!$C$136</definedName>
    <definedName name="Q">[3]Calculations!$C$34</definedName>
    <definedName name="QQ">[3]Calculations!$C$135</definedName>
    <definedName name="R_const">'[2]Boeing FFM2'!$AL$6</definedName>
    <definedName name="R_one" localSheetId="1">[2]Database!#REF!:OFFSET([2]Database!#REF!,(COUNTA([2]Database!#REF!,"**")-3),0)</definedName>
    <definedName name="R_one">[2]Database!#REF!:OFFSET([2]Database!#REF!,(COUNTA([2]Database!#REF!,"**")-3),0)</definedName>
    <definedName name="R_two" localSheetId="1">[2]Database!#REF!:OFFSET([2]Database!#REF!,(COUNTA([2]Database!#REF!,"**")-3),0)</definedName>
    <definedName name="R_two">[2]Database!#REF!:OFFSET([2]Database!#REF!,(COUNTA([2]Database!#REF!,"**")-3),0)</definedName>
    <definedName name="Rating" localSheetId="1">#REF!</definedName>
    <definedName name="Rating">#REF!</definedName>
    <definedName name="Re">[3]Calculations!$C$114</definedName>
    <definedName name="rho">[3]Calculations!$C$60</definedName>
    <definedName name="rho_0">[3]Calculations!$C$7</definedName>
    <definedName name="rho_H">[3]Calculations!#REF!</definedName>
    <definedName name="rho_t">'[2]Boeing FFM2'!$AL$13</definedName>
    <definedName name="rho0">'[2]Boeing FFM2'!$AL$10</definedName>
    <definedName name="S_exp">[3]Calculations!$C$108</definedName>
    <definedName name="S_ref">[3]Calculations!$C$111</definedName>
    <definedName name="S_W">[3]Calculations!$C$71</definedName>
    <definedName name="S_W_new">[3]Calculations!$C$98</definedName>
    <definedName name="S_wet_W">[3]Calculations!$C$110</definedName>
    <definedName name="sCH">[2]Database!$AW$4:OFFSET([2]Database!$AW$4,(COUNTA([2]Database!$AW:$AW,"**")-3),0)</definedName>
    <definedName name="scir">[2]Database!$AZ$4:OFFSET([2]Database!$AZ$4,(COUNTA([2]Database!$AZ:$AZ,"**")-3),0)</definedName>
    <definedName name="scon">[2]Database!$AY$4:OFFSET([2]Database!$AY$4,(COUNTA([2]Database!$AY:$AY,"**")-3),0)</definedName>
    <definedName name="Smoke_App">[2]Database!$AL$4:OFFSET([2]Database!$AL$4,(COUNTA([2]Database!$AL:$AL,"**")-3),0)</definedName>
    <definedName name="Smoke_CO">[2]Database!$AK$4:OFFSET([2]Database!$AK$4,(COUNTA([2]Database!$AK:$AK,"**")-3),0)</definedName>
    <definedName name="Smoke_Idle">[2]Database!$AM$4:OFFSET([2]Database!$AM$4,(COUNTA([2]Database!$AM:$AM,"**")-3),0)</definedName>
    <definedName name="Smoke_TO">[2]Database!$AJ$4:OFFSET([2]Database!$AJ$4,(COUNTA([2]Database!$AJ:$AJ,"**")-3),0)</definedName>
    <definedName name="sOL">[2]Database!$AV$4:OFFSET([2]Database!$AV$4,(COUNTA([2]Database!$AV:$AV,"**")-3),0)</definedName>
    <definedName name="sOS">[2]Database!$AU$4:OFFSET([2]Database!$AU$4,(COUNTA([2]Database!$AU:$AU,"**")-3),0)</definedName>
    <definedName name="T" localSheetId="1">[3]Calculations!$C$58</definedName>
    <definedName name="T">#REF!</definedName>
    <definedName name="T_0">[3]Calculations!$C$6</definedName>
    <definedName name="t_c">[3]Calculations!$C$16</definedName>
    <definedName name="t_c_r">[3]Calculations!$C$67</definedName>
    <definedName name="t_c_rep">[3]Calculations!$C$95</definedName>
    <definedName name="t_c_t">[3]Calculations!$C$66</definedName>
    <definedName name="t_r">[3]Calculations!$C$79</definedName>
    <definedName name="T_t">'[2]Boeing FFM2'!$AL$11</definedName>
    <definedName name="T0">'[2]Boeing FFM2'!$AL$8</definedName>
    <definedName name="tau">[3]Calculations!$C$109</definedName>
    <definedName name="Thrust">[2]Database!C$4:OFFSET([2]Database!$E$4,(COUNTA([2]Database!$E:$E,"**")-3),0)</definedName>
    <definedName name="V">[3]Calculations!$C$112</definedName>
    <definedName name="version">[3]Calculations!$C$13</definedName>
    <definedName name="WidthBC">[2]Database!$N$4:OFFSET([2]Database!$N$4,(COUNTA([2]Database!$N:$N,"**")-3),0)</definedName>
    <definedName name="WidthEC">[2]Database!$H$4:OFFSET([2]Database!$H$4,(COUNTA([2]Database!$H:$H,"**")-3),0)</definedName>
    <definedName name="WidthFC">[2]Database!$Q$4:OFFSET([2]Database!$Q$4,(COUNTA([2]Database!$Q:$Q,"**")-3),0)</definedName>
    <definedName name="WidthPE">[2]Database!$K$4:OFFSET([2]Database!$K$4,(COUNTA([2]Database!$K:$K,"**")-3),0)</definedName>
    <definedName name="x_t">[3]Calculations!$C$17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C62" i="1" s="1"/>
  <c r="G60" i="1"/>
  <c r="G62" i="1" s="1"/>
  <c r="C60" i="1"/>
  <c r="B60" i="1"/>
  <c r="B62" i="1" s="1"/>
  <c r="A60" i="1"/>
  <c r="A62" i="1" s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60" i="1" l="1"/>
  <c r="D62" i="1" s="1"/>
</calcChain>
</file>

<file path=xl/sharedStrings.xml><?xml version="1.0" encoding="utf-8"?>
<sst xmlns="http://schemas.openxmlformats.org/spreadsheetml/2006/main" count="133" uniqueCount="79">
  <si>
    <t>Aircraft Type</t>
  </si>
  <si>
    <t>Fuel Consumption, SAR (kg/km/seat)</t>
  </si>
  <si>
    <t>Fuel Consumption, Extended Payload-Range Diagram (kg/km/seat)</t>
  </si>
  <si>
    <t>Fuel Consumption, Bathtub Curve (Harmonic Range) (kg/km/seat)</t>
  </si>
  <si>
    <t>Average Fuel Consumption, SAR (kg/km/seat), Fuel Consumption, Extended Payload-Range Diagram (kg/km/seat), Fuel Consumption, Bathtub Curve (Harmonic Range) (kg/km/seat)</t>
  </si>
  <si>
    <t>Fuel Consumption, EEA Master Emission Calculator (kg/km/seat)</t>
  </si>
  <si>
    <t>Fuel Consumption, BADA (kg/km/seat)</t>
  </si>
  <si>
    <t>Fuel Consumption, Handbook Methods (kg/km/seat)</t>
  </si>
  <si>
    <t>Fuel Consumption, Literature Review (kg/km/seat)</t>
  </si>
  <si>
    <t>Wide body (W); Narrow body (N); Turboprop (T)</t>
  </si>
  <si>
    <t>Boeing 737-900</t>
  </si>
  <si>
    <t>N</t>
  </si>
  <si>
    <t>Airbus A321neo</t>
  </si>
  <si>
    <t>Boeing 737 MAX 9</t>
  </si>
  <si>
    <t>Airbus A320neo</t>
  </si>
  <si>
    <t>Airbus A321</t>
  </si>
  <si>
    <t>Boeing 737 Max 8</t>
  </si>
  <si>
    <t>Airbus A220-300</t>
  </si>
  <si>
    <t>Saab 340</t>
  </si>
  <si>
    <t>T</t>
  </si>
  <si>
    <t>De Havilland Canada Dash 8 Q400</t>
  </si>
  <si>
    <t>Bombardier CRJ1000</t>
  </si>
  <si>
    <t>Embraer E195-E2</t>
  </si>
  <si>
    <t>Airbus A350-900</t>
  </si>
  <si>
    <t>W</t>
  </si>
  <si>
    <t>Boeing 777-200ER</t>
  </si>
  <si>
    <t>Airbus A320</t>
  </si>
  <si>
    <t xml:space="preserve">De Havilland Canada Dash 8 Q300 </t>
  </si>
  <si>
    <t>Airbus A319</t>
  </si>
  <si>
    <t>Boeing 787-9</t>
  </si>
  <si>
    <t>Boeing 737-800</t>
  </si>
  <si>
    <t>Airbus A330-300</t>
  </si>
  <si>
    <t>Embraer E195</t>
  </si>
  <si>
    <t>Boeing 787-8</t>
  </si>
  <si>
    <t>Boeing 767-300</t>
  </si>
  <si>
    <t>Boeing 777-200</t>
  </si>
  <si>
    <t>Boeing 737-700</t>
  </si>
  <si>
    <t>ATR 72</t>
  </si>
  <si>
    <t>Bombardier CRJ700</t>
  </si>
  <si>
    <t>Boeing 737-300</t>
  </si>
  <si>
    <t>Boeing 757-200</t>
  </si>
  <si>
    <t>Boeing MD-80</t>
  </si>
  <si>
    <t>Airbus A380-800</t>
  </si>
  <si>
    <t>Boeing 737-400</t>
  </si>
  <si>
    <t>Boeing 777-300ER</t>
  </si>
  <si>
    <t>Sukhoi Superjet 100</t>
  </si>
  <si>
    <t>Bombardier CRJ100</t>
  </si>
  <si>
    <t>Bombardier CRJ900</t>
  </si>
  <si>
    <t>De Havilland Canada Dash 8 Q100</t>
  </si>
  <si>
    <t>Bombardier CRJ200</t>
  </si>
  <si>
    <t>Airbus A330-200</t>
  </si>
  <si>
    <t>Embraer E190</t>
  </si>
  <si>
    <t>Fokker 100</t>
  </si>
  <si>
    <t>Embraer E175</t>
  </si>
  <si>
    <t>Boeing 747-400</t>
  </si>
  <si>
    <t>Boeing 717-200</t>
  </si>
  <si>
    <t>Embraer ERJ-145</t>
  </si>
  <si>
    <t>Embraer E170</t>
  </si>
  <si>
    <t>Embraer EMB-120 Brasilia</t>
  </si>
  <si>
    <t>ATR 42</t>
  </si>
  <si>
    <t>Boeing 737-500</t>
  </si>
  <si>
    <t>Beechcraft 1900D</t>
  </si>
  <si>
    <t>A330-900 Analysis</t>
  </si>
  <si>
    <t>Fuel Consumption CO2 MV A330neo</t>
  </si>
  <si>
    <t>Deviation to CO2 MV A330neo</t>
  </si>
  <si>
    <t>Copyright © 2023</t>
  </si>
  <si>
    <t>Marius Kühn</t>
  </si>
  <si>
    <t>The spreadsheet for the project</t>
  </si>
  <si>
    <t>"Fuel Consumption of the 50 Most Used Passenger Aircraft"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</si>
  <si>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</si>
  <si>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</si>
  <si>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</si>
  <si>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</si>
  <si>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</si>
  <si>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</si>
  <si>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</si>
  <si>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</si>
  <si>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</si>
  <si>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https://doi.org/10.7910/DVN/4CYNKA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</si>
</sst>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%"/>
  </numFmts>
  <fonts count="11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1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u/>
      <sz val="10"/>
      <color theme="10"/>
      <name val="Arial"/>
      <family val="2"/>
    </font>
    <font>
      <u/>
      <sz val="11"/>
      <color rgb="FF000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0" fillId="2" borderId="5" xfId="0" applyFill="1" applyBorder="1"/>
    <xf numFmtId="164" fontId="0" fillId="0" borderId="6" xfId="0" applyNumberFormat="1" applyBorder="1"/>
    <xf numFmtId="0" fontId="0" fillId="0" borderId="6" xfId="0" applyBorder="1"/>
    <xf numFmtId="0" fontId="0" fillId="2" borderId="7" xfId="0" applyFill="1" applyBorder="1"/>
    <xf numFmtId="164" fontId="0" fillId="3" borderId="6" xfId="0" applyNumberFormat="1" applyFill="1" applyBorder="1"/>
    <xf numFmtId="0" fontId="3" fillId="2" borderId="1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0" fillId="0" borderId="9" xfId="0" applyBorder="1"/>
    <xf numFmtId="164" fontId="0" fillId="0" borderId="0" xfId="0" applyNumberFormat="1"/>
    <xf numFmtId="164" fontId="0" fillId="0" borderId="2" xfId="0" applyNumberFormat="1" applyBorder="1"/>
    <xf numFmtId="165" fontId="0" fillId="0" borderId="10" xfId="1" applyNumberFormat="1" applyFont="1" applyBorder="1"/>
    <xf numFmtId="0" fontId="0" fillId="0" borderId="11" xfId="0" applyBorder="1"/>
    <xf numFmtId="0" fontId="6" fillId="4" borderId="0" xfId="4" applyFont="1" applyFill="1"/>
    <xf numFmtId="0" fontId="1" fillId="4" borderId="0" xfId="4" applyFill="1"/>
    <xf numFmtId="0" fontId="1" fillId="0" borderId="0" xfId="4"/>
    <xf numFmtId="0" fontId="7" fillId="4" borderId="0" xfId="4" applyFont="1" applyFill="1"/>
    <xf numFmtId="0" fontId="8" fillId="4" borderId="0" xfId="4" applyFont="1" applyFill="1"/>
    <xf numFmtId="0" fontId="10" fillId="4" borderId="0" xfId="5" applyFont="1" applyFill="1" applyAlignment="1" applyProtection="1"/>
    <xf numFmtId="0" fontId="10" fillId="4" borderId="0" xfId="3" applyFont="1" applyFill="1"/>
  </cellXfs>
  <cellStyles count="6">
    <cellStyle name="Hyperlink 2" xfId="5"/>
    <cellStyle name="Link" xfId="3" builtinId="8"/>
    <cellStyle name="Prozent" xfId="1" builtinId="5"/>
    <cellStyle name="Standard" xfId="0" builtinId="0"/>
    <cellStyle name="Standard 2" xfId="2"/>
    <cellStyle name="Standard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Fuel Consumption,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Analysis'!$B$2:$B$51</c:f>
              <c:numCache>
                <c:formatCode>0.00000</c:formatCode>
                <c:ptCount val="49"/>
                <c:pt idx="0">
                  <c:v>1.7824956503039901E-2</c:v>
                </c:pt>
                <c:pt idx="1">
                  <c:v>1.514441951440002E-2</c:v>
                </c:pt>
                <c:pt idx="2">
                  <c:v>1.5166712466794907E-2</c:v>
                </c:pt>
                <c:pt idx="3">
                  <c:v>1.3905139814485087E-2</c:v>
                </c:pt>
                <c:pt idx="4">
                  <c:v>1.7757516552697274E-2</c:v>
                </c:pt>
                <c:pt idx="5">
                  <c:v>1.5381437835141541E-2</c:v>
                </c:pt>
                <c:pt idx="6">
                  <c:v>1.4973628691983123E-2</c:v>
                </c:pt>
                <c:pt idx="7">
                  <c:v>2.6780615158684833E-2</c:v>
                </c:pt>
                <c:pt idx="8">
                  <c:v>1.7078213511287424E-2</c:v>
                </c:pt>
                <c:pt idx="9">
                  <c:v>1.743908265647396E-2</c:v>
                </c:pt>
                <c:pt idx="10">
                  <c:v>1.8508486818345972E-2</c:v>
                </c:pt>
                <c:pt idx="11">
                  <c:v>1.8014143284121684E-2</c:v>
                </c:pt>
                <c:pt idx="12">
                  <c:v>2.0947588654360551E-2</c:v>
                </c:pt>
                <c:pt idx="13">
                  <c:v>1.8335862417804754E-2</c:v>
                </c:pt>
                <c:pt idx="14">
                  <c:v>1.8964467005076143E-2</c:v>
                </c:pt>
                <c:pt idx="15">
                  <c:v>1.7155601303825697E-2</c:v>
                </c:pt>
                <c:pt idx="16">
                  <c:v>1.822785285520246E-2</c:v>
                </c:pt>
                <c:pt idx="17">
                  <c:v>1.8957909029192123E-2</c:v>
                </c:pt>
                <c:pt idx="18">
                  <c:v>1.502087832973362E-2</c:v>
                </c:pt>
                <c:pt idx="19">
                  <c:v>1.9107564347532878E-2</c:v>
                </c:pt>
                <c:pt idx="20">
                  <c:v>1.9124641592174061E-2</c:v>
                </c:pt>
                <c:pt idx="21">
                  <c:v>1.8771550362775787E-2</c:v>
                </c:pt>
                <c:pt idx="22">
                  <c:v>2.0865347769781356E-2</c:v>
                </c:pt>
                <c:pt idx="23">
                  <c:v>2.0794985497545739E-2</c:v>
                </c:pt>
                <c:pt idx="24">
                  <c:v>2.0415385034161744E-2</c:v>
                </c:pt>
                <c:pt idx="25">
                  <c:v>2.0345707870697873E-2</c:v>
                </c:pt>
                <c:pt idx="26">
                  <c:v>2.1640826873385012E-2</c:v>
                </c:pt>
                <c:pt idx="27">
                  <c:v>2.1864877371587231E-2</c:v>
                </c:pt>
                <c:pt idx="28">
                  <c:v>1.937711609657311E-2</c:v>
                </c:pt>
                <c:pt idx="29">
                  <c:v>2.0569484875992528E-2</c:v>
                </c:pt>
                <c:pt idx="30">
                  <c:v>2.2312131849824477E-2</c:v>
                </c:pt>
                <c:pt idx="31">
                  <c:v>2.1158501129156581E-2</c:v>
                </c:pt>
                <c:pt idx="32">
                  <c:v>1.7717478052673583E-2</c:v>
                </c:pt>
                <c:pt idx="33">
                  <c:v>2.1346886912325287E-2</c:v>
                </c:pt>
                <c:pt idx="34">
                  <c:v>1.9816118935837245E-2</c:v>
                </c:pt>
                <c:pt idx="35">
                  <c:v>2.6976272046694581E-2</c:v>
                </c:pt>
                <c:pt idx="36">
                  <c:v>2.4224299065420559E-2</c:v>
                </c:pt>
                <c:pt idx="37">
                  <c:v>2.0380980712360799E-2</c:v>
                </c:pt>
                <c:pt idx="38">
                  <c:v>2.3912191297530382E-2</c:v>
                </c:pt>
                <c:pt idx="39">
                  <c:v>2.2077597957342241E-2</c:v>
                </c:pt>
                <c:pt idx="40">
                  <c:v>2.2657754616517502E-2</c:v>
                </c:pt>
                <c:pt idx="41">
                  <c:v>2.2613256308908484E-2</c:v>
                </c:pt>
                <c:pt idx="42">
                  <c:v>2.2289987206081458E-2</c:v>
                </c:pt>
                <c:pt idx="43">
                  <c:v>2.8077753779697626E-2</c:v>
                </c:pt>
                <c:pt idx="44">
                  <c:v>2.2850469069351172E-2</c:v>
                </c:pt>
                <c:pt idx="45">
                  <c:v>2.2059439095856007E-2</c:v>
                </c:pt>
                <c:pt idx="46">
                  <c:v>2.6129943502824857E-2</c:v>
                </c:pt>
                <c:pt idx="47">
                  <c:v>2.3268190542662711E-2</c:v>
                </c:pt>
                <c:pt idx="48">
                  <c:v>3.5087719298245612E-2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75-42E1-8250-876DEF175947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Fuel Consumption,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Analysis'!$C$2:$C$51</c:f>
              <c:numCache>
                <c:formatCode>0.00000</c:formatCode>
                <c:ptCount val="49"/>
                <c:pt idx="0">
                  <c:v>1.7780441971421951E-2</c:v>
                </c:pt>
                <c:pt idx="1">
                  <c:v>2.0367620948433311E-2</c:v>
                </c:pt>
                <c:pt idx="2">
                  <c:v>2.079073674106071E-2</c:v>
                </c:pt>
                <c:pt idx="3">
                  <c:v>2.1683263732733694E-2</c:v>
                </c:pt>
                <c:pt idx="4">
                  <c:v>2.0134013016575303E-2</c:v>
                </c:pt>
                <c:pt idx="5">
                  <c:v>2.127985068918567E-2</c:v>
                </c:pt>
                <c:pt idx="6">
                  <c:v>2.1225701943844488E-2</c:v>
                </c:pt>
                <c:pt idx="7">
                  <c:v>1.313676835498466E-2</c:v>
                </c:pt>
                <c:pt idx="8">
                  <c:v>2.9719057935565032E-2</c:v>
                </c:pt>
                <c:pt idx="9">
                  <c:v>2.8071557155715562E-2</c:v>
                </c:pt>
                <c:pt idx="10">
                  <c:v>2.6367849257874824E-2</c:v>
                </c:pt>
                <c:pt idx="11">
                  <c:v>2.4786426564698302E-2</c:v>
                </c:pt>
                <c:pt idx="12">
                  <c:v>2.4164068982530103E-2</c:v>
                </c:pt>
                <c:pt idx="13">
                  <c:v>2.6618581487205903E-2</c:v>
                </c:pt>
                <c:pt idx="14">
                  <c:v>4.4195804195804191E-2</c:v>
                </c:pt>
                <c:pt idx="15">
                  <c:v>2.7400793011185975E-2</c:v>
                </c:pt>
                <c:pt idx="16">
                  <c:v>2.5762319581407563E-2</c:v>
                </c:pt>
                <c:pt idx="17">
                  <c:v>2.7139999999999991E-2</c:v>
                </c:pt>
                <c:pt idx="18">
                  <c:v>2.8917950710000428E-2</c:v>
                </c:pt>
                <c:pt idx="19">
                  <c:v>3.4227939575987125E-2</c:v>
                </c:pt>
                <c:pt idx="20">
                  <c:v>2.7141855698876925E-2</c:v>
                </c:pt>
                <c:pt idx="21">
                  <c:v>2.9373302394186319E-2</c:v>
                </c:pt>
                <c:pt idx="22">
                  <c:v>2.7980430864303487E-2</c:v>
                </c:pt>
                <c:pt idx="23">
                  <c:v>2.9463719898605838E-2</c:v>
                </c:pt>
                <c:pt idx="24">
                  <c:v>3.1762164909160215E-2</c:v>
                </c:pt>
                <c:pt idx="25">
                  <c:v>3.4518447252955498E-2</c:v>
                </c:pt>
                <c:pt idx="26">
                  <c:v>2.9832869466483888E-2</c:v>
                </c:pt>
                <c:pt idx="27">
                  <c:v>2.9391344596158289E-2</c:v>
                </c:pt>
                <c:pt idx="28">
                  <c:v>3.3889803443408938E-2</c:v>
                </c:pt>
                <c:pt idx="29">
                  <c:v>2.9532674104790813E-2</c:v>
                </c:pt>
                <c:pt idx="30">
                  <c:v>3.1255350513440486E-2</c:v>
                </c:pt>
                <c:pt idx="31">
                  <c:v>2.9614167606309725E-2</c:v>
                </c:pt>
                <c:pt idx="32">
                  <c:v>4.0692041522491333E-2</c:v>
                </c:pt>
                <c:pt idx="33">
                  <c:v>4.6732090284592728E-2</c:v>
                </c:pt>
                <c:pt idx="34">
                  <c:v>3.7942771431868014E-2</c:v>
                </c:pt>
                <c:pt idx="35">
                  <c:v>4.6377911388710544E-2</c:v>
                </c:pt>
                <c:pt idx="36">
                  <c:v>4.4882186616399616E-2</c:v>
                </c:pt>
                <c:pt idx="37">
                  <c:v>3.409633350760348E-2</c:v>
                </c:pt>
                <c:pt idx="38">
                  <c:v>3.8811771238200996E-2</c:v>
                </c:pt>
                <c:pt idx="39">
                  <c:v>3.9020390811229357E-2</c:v>
                </c:pt>
                <c:pt idx="40">
                  <c:v>4.0969131878222771E-2</c:v>
                </c:pt>
                <c:pt idx="41">
                  <c:v>3.4299723455352593E-2</c:v>
                </c:pt>
                <c:pt idx="42">
                  <c:v>4.0145071456327446E-2</c:v>
                </c:pt>
                <c:pt idx="43">
                  <c:v>3.9795338260375221E-2</c:v>
                </c:pt>
                <c:pt idx="44">
                  <c:v>4.4396581671645924E-2</c:v>
                </c:pt>
                <c:pt idx="45">
                  <c:v>6.2073246430788369E-2</c:v>
                </c:pt>
                <c:pt idx="46">
                  <c:v>4.0849673202614387E-2</c:v>
                </c:pt>
                <c:pt idx="47">
                  <c:v>4.3930021868166212E-2</c:v>
                </c:pt>
                <c:pt idx="48">
                  <c:v>7.9802069275753479E-2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75-42E1-8250-876DEF175947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Analysis'!$D$2:$D$51</c:f>
              <c:numCache>
                <c:formatCode>0.00000</c:formatCode>
                <c:ptCount val="49"/>
                <c:pt idx="0">
                  <c:v>1.3785310734463277E-2</c:v>
                </c:pt>
                <c:pt idx="1">
                  <c:v>1.7184466019417477E-2</c:v>
                </c:pt>
                <c:pt idx="2">
                  <c:v>1.6944444444444443E-2</c:v>
                </c:pt>
                <c:pt idx="3">
                  <c:v>1.7575757575757574E-2</c:v>
                </c:pt>
                <c:pt idx="4">
                  <c:v>1.6108108108108109E-2</c:v>
                </c:pt>
                <c:pt idx="5">
                  <c:v>1.7469135802469136E-2</c:v>
                </c:pt>
                <c:pt idx="6">
                  <c:v>1.8266666666666667E-2</c:v>
                </c:pt>
                <c:pt idx="8">
                  <c:v>1.3414634146341465E-2</c:v>
                </c:pt>
                <c:pt idx="9">
                  <c:v>1.8173076923076924E-2</c:v>
                </c:pt>
                <c:pt idx="10">
                  <c:v>2.0192307692307693E-2</c:v>
                </c:pt>
                <c:pt idx="11">
                  <c:v>2.2285714285714284E-2</c:v>
                </c:pt>
                <c:pt idx="12">
                  <c:v>2.0295081967213115E-2</c:v>
                </c:pt>
                <c:pt idx="13">
                  <c:v>2.0933333333333335E-2</c:v>
                </c:pt>
                <c:pt idx="14">
                  <c:v>3.4000000000000002E-3</c:v>
                </c:pt>
                <c:pt idx="15">
                  <c:v>2.2388059701492536E-2</c:v>
                </c:pt>
                <c:pt idx="16">
                  <c:v>2.296551724137931E-2</c:v>
                </c:pt>
                <c:pt idx="17">
                  <c:v>2.1187500000000001E-2</c:v>
                </c:pt>
                <c:pt idx="18">
                  <c:v>2.5266666666666666E-2</c:v>
                </c:pt>
                <c:pt idx="19">
                  <c:v>1.6451612903225808E-2</c:v>
                </c:pt>
                <c:pt idx="20">
                  <c:v>2.4297520661157024E-2</c:v>
                </c:pt>
                <c:pt idx="21">
                  <c:v>2.3409961685823755E-2</c:v>
                </c:pt>
                <c:pt idx="22">
                  <c:v>2.3704918032786886E-2</c:v>
                </c:pt>
                <c:pt idx="23">
                  <c:v>2.328125E-2</c:v>
                </c:pt>
                <c:pt idx="24">
                  <c:v>2.1911764705882353E-2</c:v>
                </c:pt>
                <c:pt idx="25">
                  <c:v>1.9358974358974358E-2</c:v>
                </c:pt>
                <c:pt idx="26">
                  <c:v>2.2777777777777779E-2</c:v>
                </c:pt>
                <c:pt idx="27">
                  <c:v>2.3700000000000002E-2</c:v>
                </c:pt>
                <c:pt idx="28">
                  <c:v>2.3636363636363636E-2</c:v>
                </c:pt>
                <c:pt idx="29">
                  <c:v>2.6834782608695651E-2</c:v>
                </c:pt>
                <c:pt idx="30">
                  <c:v>2.3537414965986395E-2</c:v>
                </c:pt>
                <c:pt idx="31">
                  <c:v>2.6602739726027398E-2</c:v>
                </c:pt>
                <c:pt idx="32">
                  <c:v>1.9E-2</c:v>
                </c:pt>
                <c:pt idx="33">
                  <c:v>1.1399999999999999E-2</c:v>
                </c:pt>
                <c:pt idx="34">
                  <c:v>2.2555555555555554E-2</c:v>
                </c:pt>
                <c:pt idx="35">
                  <c:v>7.8378378378378376E-3</c:v>
                </c:pt>
                <c:pt idx="36">
                  <c:v>1.24E-2</c:v>
                </c:pt>
                <c:pt idx="37">
                  <c:v>3.0121951219512194E-2</c:v>
                </c:pt>
                <c:pt idx="38">
                  <c:v>2.2099999999999998E-2</c:v>
                </c:pt>
                <c:pt idx="39">
                  <c:v>2.4020618556701033E-2</c:v>
                </c:pt>
                <c:pt idx="40">
                  <c:v>2.3461538461538461E-2</c:v>
                </c:pt>
                <c:pt idx="41">
                  <c:v>3.09375E-2</c:v>
                </c:pt>
                <c:pt idx="42">
                  <c:v>2.5754716981132075E-2</c:v>
                </c:pt>
                <c:pt idx="43">
                  <c:v>2.2200000000000001E-2</c:v>
                </c:pt>
                <c:pt idx="44">
                  <c:v>2.662162162162162E-2</c:v>
                </c:pt>
                <c:pt idx="45">
                  <c:v>1.4333333333333333E-2</c:v>
                </c:pt>
                <c:pt idx="46">
                  <c:v>3.1875000000000001E-2</c:v>
                </c:pt>
                <c:pt idx="47">
                  <c:v>3.1909090909090908E-2</c:v>
                </c:pt>
                <c:pt idx="48">
                  <c:v>2.1052631578947368E-2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75-42E1-8250-876DEF175947}"/>
            </c:ext>
          </c:extLst>
        </c:ser>
        <c:ser>
          <c:idx val="0"/>
          <c:order val="3"/>
          <c:tx>
            <c:strRef>
              <c:f>'Fuel Consumption Analysis'!$F$1</c:f>
              <c:strCache>
                <c:ptCount val="1"/>
                <c:pt idx="0">
                  <c:v>Fuel Consumption, EEA Master Emission Calculator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Analysis'!$F$2:$F$51</c:f>
              <c:numCache>
                <c:formatCode>0.00000</c:formatCode>
                <c:ptCount val="49"/>
                <c:pt idx="0">
                  <c:v>2.0470158997449694E-2</c:v>
                </c:pt>
                <c:pt idx="2">
                  <c:v>1.94016558675306E-2</c:v>
                </c:pt>
                <c:pt idx="4">
                  <c:v>2.1769100060915009E-2</c:v>
                </c:pt>
                <c:pt idx="5">
                  <c:v>2.0479472312736804E-2</c:v>
                </c:pt>
                <c:pt idx="10">
                  <c:v>2.5626981004218858E-2</c:v>
                </c:pt>
                <c:pt idx="11">
                  <c:v>1.8797049738978052E-2</c:v>
                </c:pt>
                <c:pt idx="12">
                  <c:v>2.5031396470139716E-2</c:v>
                </c:pt>
                <c:pt idx="13">
                  <c:v>2.1738279237506441E-2</c:v>
                </c:pt>
                <c:pt idx="15">
                  <c:v>2.1596015602333905E-2</c:v>
                </c:pt>
                <c:pt idx="16">
                  <c:v>2.0555472726885477E-2</c:v>
                </c:pt>
                <c:pt idx="17">
                  <c:v>2.1632000000000002E-2</c:v>
                </c:pt>
                <c:pt idx="18">
                  <c:v>2.1721610773015668E-2</c:v>
                </c:pt>
                <c:pt idx="19">
                  <c:v>2.7900396151669497E-2</c:v>
                </c:pt>
                <c:pt idx="20">
                  <c:v>2.2908286044854953E-2</c:v>
                </c:pt>
                <c:pt idx="21">
                  <c:v>2.4249042145593872E-2</c:v>
                </c:pt>
                <c:pt idx="22">
                  <c:v>2.490612393785941E-2</c:v>
                </c:pt>
                <c:pt idx="23">
                  <c:v>2.4817411280101391E-2</c:v>
                </c:pt>
                <c:pt idx="24">
                  <c:v>2.7779189429551519E-2</c:v>
                </c:pt>
                <c:pt idx="26">
                  <c:v>2.7905398856256664E-2</c:v>
                </c:pt>
                <c:pt idx="27">
                  <c:v>2.4276556352696134E-2</c:v>
                </c:pt>
                <c:pt idx="28">
                  <c:v>3.0674194176674149E-2</c:v>
                </c:pt>
                <c:pt idx="29">
                  <c:v>2.5951020203359699E-2</c:v>
                </c:pt>
                <c:pt idx="30">
                  <c:v>2.6013204545169817E-2</c:v>
                </c:pt>
                <c:pt idx="31">
                  <c:v>2.6364108106420914E-2</c:v>
                </c:pt>
                <c:pt idx="34">
                  <c:v>2.859005422868351E-2</c:v>
                </c:pt>
                <c:pt idx="37">
                  <c:v>2.7488558785867451E-2</c:v>
                </c:pt>
                <c:pt idx="38">
                  <c:v>3.2252082176568581E-2</c:v>
                </c:pt>
                <c:pt idx="39">
                  <c:v>3.3925471559651602E-2</c:v>
                </c:pt>
                <c:pt idx="40">
                  <c:v>3.166066256975348E-2</c:v>
                </c:pt>
                <c:pt idx="41">
                  <c:v>2.675983370933702E-2</c:v>
                </c:pt>
                <c:pt idx="42">
                  <c:v>3.1029748283752861E-2</c:v>
                </c:pt>
                <c:pt idx="43">
                  <c:v>3.6604889141557705E-2</c:v>
                </c:pt>
                <c:pt idx="44">
                  <c:v>3.2640867088167859E-2</c:v>
                </c:pt>
                <c:pt idx="45">
                  <c:v>5.822594661700807E-2</c:v>
                </c:pt>
                <c:pt idx="46">
                  <c:v>3.3870829033367737E-2</c:v>
                </c:pt>
                <c:pt idx="47">
                  <c:v>3.1055295220243671E-2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75-42E1-8250-876DEF175947}"/>
            </c:ext>
          </c:extLst>
        </c:ser>
        <c:ser>
          <c:idx val="4"/>
          <c:order val="4"/>
          <c:tx>
            <c:strRef>
              <c:f>'Fuel Consumption Analysis'!$G$1</c:f>
              <c:strCache>
                <c:ptCount val="1"/>
                <c:pt idx="0">
                  <c:v>Fuel Consumption, BADA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Analysis'!$G$2:$G$51</c:f>
              <c:numCache>
                <c:formatCode>0.00000</c:formatCode>
                <c:ptCount val="49"/>
                <c:pt idx="8">
                  <c:v>5.6789224608664E-3</c:v>
                </c:pt>
                <c:pt idx="13">
                  <c:v>1.9310691354613139E-2</c:v>
                </c:pt>
                <c:pt idx="14">
                  <c:v>1.1818181818181821E-2</c:v>
                </c:pt>
                <c:pt idx="17">
                  <c:v>2.4284424358767077E-2</c:v>
                </c:pt>
                <c:pt idx="18">
                  <c:v>2.0504068530704626E-2</c:v>
                </c:pt>
                <c:pt idx="21">
                  <c:v>2.1776550110563196E-2</c:v>
                </c:pt>
                <c:pt idx="23">
                  <c:v>3.0355530448458845E-2</c:v>
                </c:pt>
                <c:pt idx="24">
                  <c:v>1.076470588235294E-2</c:v>
                </c:pt>
                <c:pt idx="26">
                  <c:v>2.3527383546380294E-2</c:v>
                </c:pt>
                <c:pt idx="27">
                  <c:v>2.0687181572734151E-2</c:v>
                </c:pt>
                <c:pt idx="28">
                  <c:v>2.4063292725679707E-2</c:v>
                </c:pt>
                <c:pt idx="30">
                  <c:v>2.0166328754040251E-2</c:v>
                </c:pt>
                <c:pt idx="35">
                  <c:v>1.6864864864864867E-2</c:v>
                </c:pt>
                <c:pt idx="37">
                  <c:v>2.5004961622810521E-2</c:v>
                </c:pt>
                <c:pt idx="39">
                  <c:v>2.219061544142191E-2</c:v>
                </c:pt>
                <c:pt idx="41">
                  <c:v>3.1292904344961785E-2</c:v>
                </c:pt>
                <c:pt idx="45">
                  <c:v>1.7770034843205582E-2</c:v>
                </c:pt>
                <c:pt idx="46">
                  <c:v>1.5885416666666669E-2</c:v>
                </c:pt>
                <c:pt idx="47">
                  <c:v>2.694954842585379E-2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75-42E1-8250-876DEF175947}"/>
            </c:ext>
          </c:extLst>
        </c:ser>
        <c:ser>
          <c:idx val="5"/>
          <c:order val="5"/>
          <c:tx>
            <c:strRef>
              <c:f>'Fuel Consumption Analysis'!$H$1</c:f>
              <c:strCache>
                <c:ptCount val="1"/>
                <c:pt idx="0">
                  <c:v>Fuel Consumption, Handbook Methods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Analysis'!$H$2:$H$51</c:f>
              <c:numCache>
                <c:formatCode>0.00000</c:formatCode>
                <c:ptCount val="49"/>
                <c:pt idx="0">
                  <c:v>1.6927057579567518E-2</c:v>
                </c:pt>
                <c:pt idx="1">
                  <c:v>1.4399446119038739E-2</c:v>
                </c:pt>
                <c:pt idx="2">
                  <c:v>1.654243077155056E-2</c:v>
                </c:pt>
                <c:pt idx="3">
                  <c:v>1.5173537318064468E-2</c:v>
                </c:pt>
                <c:pt idx="4">
                  <c:v>1.962226134258228E-2</c:v>
                </c:pt>
                <c:pt idx="5">
                  <c:v>1.7096347711813648E-2</c:v>
                </c:pt>
                <c:pt idx="6">
                  <c:v>1.4454743795292326E-2</c:v>
                </c:pt>
                <c:pt idx="9">
                  <c:v>1.7362786693673686E-2</c:v>
                </c:pt>
                <c:pt idx="10">
                  <c:v>1.8428636458143025E-2</c:v>
                </c:pt>
                <c:pt idx="11">
                  <c:v>2.4326911959472754E-2</c:v>
                </c:pt>
                <c:pt idx="12">
                  <c:v>2.6621315134700074E-2</c:v>
                </c:pt>
                <c:pt idx="13">
                  <c:v>1.9808164212606581E-2</c:v>
                </c:pt>
                <c:pt idx="15">
                  <c:v>2.0842312585967006E-2</c:v>
                </c:pt>
                <c:pt idx="16">
                  <c:v>2.3010585738148896E-2</c:v>
                </c:pt>
                <c:pt idx="17">
                  <c:v>1.9335959540771976E-2</c:v>
                </c:pt>
                <c:pt idx="18">
                  <c:v>2.6331405352900066E-2</c:v>
                </c:pt>
                <c:pt idx="19">
                  <c:v>1.3082963201166111E-2</c:v>
                </c:pt>
                <c:pt idx="20">
                  <c:v>2.435066770491438E-2</c:v>
                </c:pt>
                <c:pt idx="21">
                  <c:v>2.550425584500297E-2</c:v>
                </c:pt>
                <c:pt idx="22">
                  <c:v>2.7022516690302818E-2</c:v>
                </c:pt>
                <c:pt idx="23">
                  <c:v>2.1102979634677506E-2</c:v>
                </c:pt>
                <c:pt idx="25">
                  <c:v>1.8797915196435474E-2</c:v>
                </c:pt>
                <c:pt idx="26">
                  <c:v>2.1505421768622586E-2</c:v>
                </c:pt>
                <c:pt idx="27">
                  <c:v>2.1869181912474379E-2</c:v>
                </c:pt>
                <c:pt idx="28">
                  <c:v>2.2928504088358195E-2</c:v>
                </c:pt>
                <c:pt idx="29">
                  <c:v>2.9207794641665907E-2</c:v>
                </c:pt>
                <c:pt idx="30">
                  <c:v>2.0469488397419605E-2</c:v>
                </c:pt>
                <c:pt idx="31">
                  <c:v>2.7091113995536553E-2</c:v>
                </c:pt>
                <c:pt idx="32">
                  <c:v>1.9923066893285987E-2</c:v>
                </c:pt>
                <c:pt idx="33">
                  <c:v>1.8964041321593437E-2</c:v>
                </c:pt>
                <c:pt idx="34">
                  <c:v>1.8626311532869602E-2</c:v>
                </c:pt>
                <c:pt idx="36">
                  <c:v>1.8943503525986907E-2</c:v>
                </c:pt>
                <c:pt idx="37">
                  <c:v>3.1136511210591595E-2</c:v>
                </c:pt>
                <c:pt idx="38">
                  <c:v>1.6655375787836733E-2</c:v>
                </c:pt>
                <c:pt idx="39">
                  <c:v>2.3379662989747387E-2</c:v>
                </c:pt>
                <c:pt idx="40">
                  <c:v>2.0982137857828265E-2</c:v>
                </c:pt>
                <c:pt idx="41">
                  <c:v>3.0998428062404364E-2</c:v>
                </c:pt>
                <c:pt idx="42">
                  <c:v>1.277511049732645E-2</c:v>
                </c:pt>
                <c:pt idx="43">
                  <c:v>1.9206750491913904E-2</c:v>
                </c:pt>
                <c:pt idx="44">
                  <c:v>2.0893849574731151E-2</c:v>
                </c:pt>
                <c:pt idx="47">
                  <c:v>2.4385836272180196E-2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75-42E1-8250-876DEF175947}"/>
            </c:ext>
          </c:extLst>
        </c:ser>
        <c:ser>
          <c:idx val="6"/>
          <c:order val="6"/>
          <c:tx>
            <c:strRef>
              <c:f>'Fuel Consumption Analysis'!$I$1</c:f>
              <c:strCache>
                <c:ptCount val="1"/>
                <c:pt idx="0">
                  <c:v>Fuel Consumption, Literature Review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Analysis'!$I$2:$I$51</c:f>
              <c:numCache>
                <c:formatCode>0.00000</c:formatCode>
                <c:ptCount val="49"/>
                <c:pt idx="0">
                  <c:v>1.9006479481641469E-2</c:v>
                </c:pt>
                <c:pt idx="1">
                  <c:v>1.7742375727119331E-2</c:v>
                </c:pt>
                <c:pt idx="2">
                  <c:v>1.84931822011879E-2</c:v>
                </c:pt>
                <c:pt idx="3">
                  <c:v>1.8194732838307477E-2</c:v>
                </c:pt>
                <c:pt idx="4">
                  <c:v>2.023519258185745E-2</c:v>
                </c:pt>
                <c:pt idx="5">
                  <c:v>1.8466149558172211E-2</c:v>
                </c:pt>
                <c:pt idx="6">
                  <c:v>1.9E-2</c:v>
                </c:pt>
                <c:pt idx="7">
                  <c:v>2.9805615550755941E-2</c:v>
                </c:pt>
                <c:pt idx="8">
                  <c:v>2.231707317073171E-2</c:v>
                </c:pt>
                <c:pt idx="9">
                  <c:v>2.6600000000000002E-2</c:v>
                </c:pt>
                <c:pt idx="10">
                  <c:v>2.3257575757575755E-2</c:v>
                </c:pt>
                <c:pt idx="11">
                  <c:v>2.4487041036717064E-2</c:v>
                </c:pt>
                <c:pt idx="12">
                  <c:v>2.3122923588039867E-2</c:v>
                </c:pt>
                <c:pt idx="13">
                  <c:v>2.11365784332311E-2</c:v>
                </c:pt>
                <c:pt idx="15">
                  <c:v>2.3912834987313801E-2</c:v>
                </c:pt>
                <c:pt idx="16">
                  <c:v>2.4673599331252519E-2</c:v>
                </c:pt>
                <c:pt idx="17">
                  <c:v>1.9546436285097193E-2</c:v>
                </c:pt>
                <c:pt idx="18">
                  <c:v>2.98E-2</c:v>
                </c:pt>
                <c:pt idx="19">
                  <c:v>2.6515103919099139E-2</c:v>
                </c:pt>
                <c:pt idx="20">
                  <c:v>2.1451372125524074E-2</c:v>
                </c:pt>
                <c:pt idx="21">
                  <c:v>2.0500359971202305E-2</c:v>
                </c:pt>
                <c:pt idx="22">
                  <c:v>2.2393442622950819E-2</c:v>
                </c:pt>
                <c:pt idx="23">
                  <c:v>2.2408207343412527E-2</c:v>
                </c:pt>
                <c:pt idx="24">
                  <c:v>1.9722222222222221E-2</c:v>
                </c:pt>
                <c:pt idx="25">
                  <c:v>3.5230057223718962E-2</c:v>
                </c:pt>
                <c:pt idx="26">
                  <c:v>2.7698412698412701E-2</c:v>
                </c:pt>
                <c:pt idx="27">
                  <c:v>1.8574514038876888E-2</c:v>
                </c:pt>
                <c:pt idx="29">
                  <c:v>2.5558935135541826E-2</c:v>
                </c:pt>
                <c:pt idx="31">
                  <c:v>2.1814254859611231E-2</c:v>
                </c:pt>
                <c:pt idx="32">
                  <c:v>2.8673469387755102E-2</c:v>
                </c:pt>
                <c:pt idx="33">
                  <c:v>3.7400000000000003E-2</c:v>
                </c:pt>
                <c:pt idx="34">
                  <c:v>3.3170583683490948E-2</c:v>
                </c:pt>
                <c:pt idx="36">
                  <c:v>3.6000000000000004E-2</c:v>
                </c:pt>
                <c:pt idx="37">
                  <c:v>3.1099999999999999E-2</c:v>
                </c:pt>
                <c:pt idx="38">
                  <c:v>2.8615069399156777E-2</c:v>
                </c:pt>
                <c:pt idx="40">
                  <c:v>3.1662780679049679E-2</c:v>
                </c:pt>
                <c:pt idx="41">
                  <c:v>2.6700863930885527E-2</c:v>
                </c:pt>
                <c:pt idx="43">
                  <c:v>3.1229503662361938E-2</c:v>
                </c:pt>
                <c:pt idx="44">
                  <c:v>3.3023342529235181E-2</c:v>
                </c:pt>
                <c:pt idx="45">
                  <c:v>3.0912526997840167E-2</c:v>
                </c:pt>
                <c:pt idx="46">
                  <c:v>2.6249999999999999E-2</c:v>
                </c:pt>
                <c:pt idx="48">
                  <c:v>5.2777732668604554E-2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E75-42E1-8250-876DEF175947}"/>
            </c:ext>
          </c:extLst>
        </c:ser>
        <c:ser>
          <c:idx val="7"/>
          <c:order val="7"/>
          <c:tx>
            <c:strRef>
              <c:f>'Fuel Consumption Analysis'!$E$1:$E$2</c:f>
              <c:strCache>
                <c:ptCount val="2"/>
                <c:pt idx="0">
                  <c:v>Average Fuel Consumption, SAR (kg/km/seat), Fuel Consumption, Extended Payload-Range Diagram (kg/km/seat), Fuel Consumption, Bathtub Curve (Harmonic Range) (kg/km/seat)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'Fuel Consumption Analysis'!$A$3:$A$51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Analysis'!$E$3:$E$51</c:f>
              <c:numCache>
                <c:formatCode>0.00000</c:formatCode>
                <c:ptCount val="49"/>
                <c:pt idx="0">
                  <c:v>1.6463569736308376E-2</c:v>
                </c:pt>
                <c:pt idx="1">
                  <c:v>1.7565502160750267E-2</c:v>
                </c:pt>
                <c:pt idx="2">
                  <c:v>1.7633964550766688E-2</c:v>
                </c:pt>
                <c:pt idx="3">
                  <c:v>1.7721387040992118E-2</c:v>
                </c:pt>
                <c:pt idx="4">
                  <c:v>1.7999879225793564E-2</c:v>
                </c:pt>
                <c:pt idx="5">
                  <c:v>1.804347477559878E-2</c:v>
                </c:pt>
                <c:pt idx="6">
                  <c:v>1.8155332434164759E-2</c:v>
                </c:pt>
                <c:pt idx="7">
                  <c:v>1.9958691756834748E-2</c:v>
                </c:pt>
                <c:pt idx="8">
                  <c:v>2.0070635197731307E-2</c:v>
                </c:pt>
                <c:pt idx="9">
                  <c:v>2.1227905578422149E-2</c:v>
                </c:pt>
                <c:pt idx="10">
                  <c:v>2.168954792284283E-2</c:v>
                </c:pt>
                <c:pt idx="11">
                  <c:v>2.1695428044844756E-2</c:v>
                </c:pt>
                <c:pt idx="12">
                  <c:v>2.1802246534701253E-2</c:v>
                </c:pt>
                <c:pt idx="13">
                  <c:v>2.1962592412781329E-2</c:v>
                </c:pt>
                <c:pt idx="14">
                  <c:v>2.2186757066960109E-2</c:v>
                </c:pt>
                <c:pt idx="15">
                  <c:v>2.2314818005501402E-2</c:v>
                </c:pt>
                <c:pt idx="16">
                  <c:v>2.2318563225996443E-2</c:v>
                </c:pt>
                <c:pt idx="17">
                  <c:v>2.2428469676397372E-2</c:v>
                </c:pt>
                <c:pt idx="18">
                  <c:v>2.3068498568800239E-2</c:v>
                </c:pt>
                <c:pt idx="19">
                  <c:v>2.3262372275581936E-2</c:v>
                </c:pt>
                <c:pt idx="20">
                  <c:v>2.3521339317402672E-2</c:v>
                </c:pt>
                <c:pt idx="21">
                  <c:v>2.3851604814261951E-2</c:v>
                </c:pt>
                <c:pt idx="22">
                  <c:v>2.4183565555623912E-2</c:v>
                </c:pt>
                <c:pt idx="23">
                  <c:v>2.4513318465383859E-2</c:v>
                </c:pt>
                <c:pt idx="24">
                  <c:v>2.469643821640144E-2</c:v>
                </c:pt>
                <c:pt idx="25">
                  <c:v>2.4741043160875911E-2</c:v>
                </c:pt>
                <c:pt idx="26">
                  <c:v>2.4750491372548894E-2</c:v>
                </c:pt>
                <c:pt idx="27">
                  <c:v>2.4985407322581841E-2</c:v>
                </c:pt>
                <c:pt idx="28">
                  <c:v>2.563442772544856E-2</c:v>
                </c:pt>
                <c:pt idx="29">
                  <c:v>2.5645647196492996E-2</c:v>
                </c:pt>
                <c:pt idx="30">
                  <c:v>2.5701632443083784E-2</c:v>
                </c:pt>
                <c:pt idx="31">
                  <c:v>2.5791802820497905E-2</c:v>
                </c:pt>
                <c:pt idx="32">
                  <c:v>2.5803173191721637E-2</c:v>
                </c:pt>
                <c:pt idx="33">
                  <c:v>2.6492992398972671E-2</c:v>
                </c:pt>
                <c:pt idx="34">
                  <c:v>2.677148197442027E-2</c:v>
                </c:pt>
                <c:pt idx="35">
                  <c:v>2.7064007091080988E-2</c:v>
                </c:pt>
                <c:pt idx="36">
                  <c:v>2.7168828560606723E-2</c:v>
                </c:pt>
                <c:pt idx="37">
                  <c:v>2.8199755146492159E-2</c:v>
                </c:pt>
                <c:pt idx="38">
                  <c:v>2.8274654178577122E-2</c:v>
                </c:pt>
                <c:pt idx="39">
                  <c:v>2.8372869108424209E-2</c:v>
                </c:pt>
                <c:pt idx="40">
                  <c:v>2.9029474985426244E-2</c:v>
                </c:pt>
                <c:pt idx="41">
                  <c:v>2.9283493254753695E-2</c:v>
                </c:pt>
                <c:pt idx="42">
                  <c:v>2.9396591881180326E-2</c:v>
                </c:pt>
                <c:pt idx="43">
                  <c:v>3.0024364013357615E-2</c:v>
                </c:pt>
                <c:pt idx="44">
                  <c:v>3.1289557454206245E-2</c:v>
                </c:pt>
                <c:pt idx="45">
                  <c:v>3.2822006286659239E-2</c:v>
                </c:pt>
                <c:pt idx="46">
                  <c:v>3.2951538901813078E-2</c:v>
                </c:pt>
                <c:pt idx="47">
                  <c:v>3.3035767773306607E-2</c:v>
                </c:pt>
                <c:pt idx="48">
                  <c:v>4.5314140050982159E-2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75-42E1-8250-876DEF175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332218839815661"/>
          <c:y val="2.1426796502508189E-2"/>
          <c:w val="0.15019996477527051"/>
          <c:h val="0.724855473710947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'Fuel Consumption Analysis'!$B$1</c:f>
              <c:strCache>
                <c:ptCount val="1"/>
                <c:pt idx="0">
                  <c:v>Fuel Consumption, SAR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Analysis'!$B$2:$B$51</c:f>
              <c:numCache>
                <c:formatCode>0.00000</c:formatCode>
                <c:ptCount val="49"/>
                <c:pt idx="0">
                  <c:v>1.7824956503039901E-2</c:v>
                </c:pt>
                <c:pt idx="1">
                  <c:v>1.514441951440002E-2</c:v>
                </c:pt>
                <c:pt idx="2">
                  <c:v>1.5166712466794907E-2</c:v>
                </c:pt>
                <c:pt idx="3">
                  <c:v>1.3905139814485087E-2</c:v>
                </c:pt>
                <c:pt idx="4">
                  <c:v>1.7757516552697274E-2</c:v>
                </c:pt>
                <c:pt idx="5">
                  <c:v>1.5381437835141541E-2</c:v>
                </c:pt>
                <c:pt idx="6">
                  <c:v>1.4973628691983123E-2</c:v>
                </c:pt>
                <c:pt idx="7">
                  <c:v>2.6780615158684833E-2</c:v>
                </c:pt>
                <c:pt idx="8">
                  <c:v>1.7078213511287424E-2</c:v>
                </c:pt>
                <c:pt idx="9">
                  <c:v>1.743908265647396E-2</c:v>
                </c:pt>
                <c:pt idx="10">
                  <c:v>1.8508486818345972E-2</c:v>
                </c:pt>
                <c:pt idx="11">
                  <c:v>1.8014143284121684E-2</c:v>
                </c:pt>
                <c:pt idx="12">
                  <c:v>2.0947588654360551E-2</c:v>
                </c:pt>
                <c:pt idx="13">
                  <c:v>1.8335862417804754E-2</c:v>
                </c:pt>
                <c:pt idx="14">
                  <c:v>1.8964467005076143E-2</c:v>
                </c:pt>
                <c:pt idx="15">
                  <c:v>1.7155601303825697E-2</c:v>
                </c:pt>
                <c:pt idx="16">
                  <c:v>1.822785285520246E-2</c:v>
                </c:pt>
                <c:pt idx="17">
                  <c:v>1.8957909029192123E-2</c:v>
                </c:pt>
                <c:pt idx="18">
                  <c:v>1.502087832973362E-2</c:v>
                </c:pt>
                <c:pt idx="19">
                  <c:v>1.9107564347532878E-2</c:v>
                </c:pt>
                <c:pt idx="20">
                  <c:v>1.9124641592174061E-2</c:v>
                </c:pt>
                <c:pt idx="21">
                  <c:v>1.8771550362775787E-2</c:v>
                </c:pt>
                <c:pt idx="22">
                  <c:v>2.0865347769781356E-2</c:v>
                </c:pt>
                <c:pt idx="23">
                  <c:v>2.0794985497545739E-2</c:v>
                </c:pt>
                <c:pt idx="24">
                  <c:v>2.0415385034161744E-2</c:v>
                </c:pt>
                <c:pt idx="25">
                  <c:v>2.0345707870697873E-2</c:v>
                </c:pt>
                <c:pt idx="26">
                  <c:v>2.1640826873385012E-2</c:v>
                </c:pt>
                <c:pt idx="27">
                  <c:v>2.1864877371587231E-2</c:v>
                </c:pt>
                <c:pt idx="28">
                  <c:v>1.937711609657311E-2</c:v>
                </c:pt>
                <c:pt idx="29">
                  <c:v>2.0569484875992528E-2</c:v>
                </c:pt>
                <c:pt idx="30">
                  <c:v>2.2312131849824477E-2</c:v>
                </c:pt>
                <c:pt idx="31">
                  <c:v>2.1158501129156581E-2</c:v>
                </c:pt>
                <c:pt idx="32">
                  <c:v>1.7717478052673583E-2</c:v>
                </c:pt>
                <c:pt idx="33">
                  <c:v>2.1346886912325287E-2</c:v>
                </c:pt>
                <c:pt idx="34">
                  <c:v>1.9816118935837245E-2</c:v>
                </c:pt>
                <c:pt idx="35">
                  <c:v>2.6976272046694581E-2</c:v>
                </c:pt>
                <c:pt idx="36">
                  <c:v>2.4224299065420559E-2</c:v>
                </c:pt>
                <c:pt idx="37">
                  <c:v>2.0380980712360799E-2</c:v>
                </c:pt>
                <c:pt idx="38">
                  <c:v>2.3912191297530382E-2</c:v>
                </c:pt>
                <c:pt idx="39">
                  <c:v>2.2077597957342241E-2</c:v>
                </c:pt>
                <c:pt idx="40">
                  <c:v>2.2657754616517502E-2</c:v>
                </c:pt>
                <c:pt idx="41">
                  <c:v>2.2613256308908484E-2</c:v>
                </c:pt>
                <c:pt idx="42">
                  <c:v>2.2289987206081458E-2</c:v>
                </c:pt>
                <c:pt idx="43">
                  <c:v>2.8077753779697626E-2</c:v>
                </c:pt>
                <c:pt idx="44">
                  <c:v>2.2850469069351172E-2</c:v>
                </c:pt>
                <c:pt idx="45">
                  <c:v>2.2059439095856007E-2</c:v>
                </c:pt>
                <c:pt idx="46">
                  <c:v>2.6129943502824857E-2</c:v>
                </c:pt>
                <c:pt idx="47">
                  <c:v>2.3268190542662711E-2</c:v>
                </c:pt>
                <c:pt idx="48">
                  <c:v>3.5087719298245612E-2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6D-4483-8226-F79BD721D146}"/>
            </c:ext>
          </c:extLst>
        </c:ser>
        <c:ser>
          <c:idx val="2"/>
          <c:order val="1"/>
          <c:tx>
            <c:strRef>
              <c:f>'Fuel Consumption Analysis'!$C$1</c:f>
              <c:strCache>
                <c:ptCount val="1"/>
                <c:pt idx="0">
                  <c:v>Fuel Consumption, Extended Payload-Range Diagram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Analysis'!$C$2:$C$51</c:f>
              <c:numCache>
                <c:formatCode>0.00000</c:formatCode>
                <c:ptCount val="49"/>
                <c:pt idx="0">
                  <c:v>1.7780441971421951E-2</c:v>
                </c:pt>
                <c:pt idx="1">
                  <c:v>2.0367620948433311E-2</c:v>
                </c:pt>
                <c:pt idx="2">
                  <c:v>2.079073674106071E-2</c:v>
                </c:pt>
                <c:pt idx="3">
                  <c:v>2.1683263732733694E-2</c:v>
                </c:pt>
                <c:pt idx="4">
                  <c:v>2.0134013016575303E-2</c:v>
                </c:pt>
                <c:pt idx="5">
                  <c:v>2.127985068918567E-2</c:v>
                </c:pt>
                <c:pt idx="6">
                  <c:v>2.1225701943844488E-2</c:v>
                </c:pt>
                <c:pt idx="7">
                  <c:v>1.313676835498466E-2</c:v>
                </c:pt>
                <c:pt idx="8">
                  <c:v>2.9719057935565032E-2</c:v>
                </c:pt>
                <c:pt idx="9">
                  <c:v>2.8071557155715562E-2</c:v>
                </c:pt>
                <c:pt idx="10">
                  <c:v>2.6367849257874824E-2</c:v>
                </c:pt>
                <c:pt idx="11">
                  <c:v>2.4786426564698302E-2</c:v>
                </c:pt>
                <c:pt idx="12">
                  <c:v>2.4164068982530103E-2</c:v>
                </c:pt>
                <c:pt idx="13">
                  <c:v>2.6618581487205903E-2</c:v>
                </c:pt>
                <c:pt idx="14">
                  <c:v>4.4195804195804191E-2</c:v>
                </c:pt>
                <c:pt idx="15">
                  <c:v>2.7400793011185975E-2</c:v>
                </c:pt>
                <c:pt idx="16">
                  <c:v>2.5762319581407563E-2</c:v>
                </c:pt>
                <c:pt idx="17">
                  <c:v>2.7139999999999991E-2</c:v>
                </c:pt>
                <c:pt idx="18">
                  <c:v>2.8917950710000428E-2</c:v>
                </c:pt>
                <c:pt idx="19">
                  <c:v>3.4227939575987125E-2</c:v>
                </c:pt>
                <c:pt idx="20">
                  <c:v>2.7141855698876925E-2</c:v>
                </c:pt>
                <c:pt idx="21">
                  <c:v>2.9373302394186319E-2</c:v>
                </c:pt>
                <c:pt idx="22">
                  <c:v>2.7980430864303487E-2</c:v>
                </c:pt>
                <c:pt idx="23">
                  <c:v>2.9463719898605838E-2</c:v>
                </c:pt>
                <c:pt idx="24">
                  <c:v>3.1762164909160215E-2</c:v>
                </c:pt>
                <c:pt idx="25">
                  <c:v>3.4518447252955498E-2</c:v>
                </c:pt>
                <c:pt idx="26">
                  <c:v>2.9832869466483888E-2</c:v>
                </c:pt>
                <c:pt idx="27">
                  <c:v>2.9391344596158289E-2</c:v>
                </c:pt>
                <c:pt idx="28">
                  <c:v>3.3889803443408938E-2</c:v>
                </c:pt>
                <c:pt idx="29">
                  <c:v>2.9532674104790813E-2</c:v>
                </c:pt>
                <c:pt idx="30">
                  <c:v>3.1255350513440486E-2</c:v>
                </c:pt>
                <c:pt idx="31">
                  <c:v>2.9614167606309725E-2</c:v>
                </c:pt>
                <c:pt idx="32">
                  <c:v>4.0692041522491333E-2</c:v>
                </c:pt>
                <c:pt idx="33">
                  <c:v>4.6732090284592728E-2</c:v>
                </c:pt>
                <c:pt idx="34">
                  <c:v>3.7942771431868014E-2</c:v>
                </c:pt>
                <c:pt idx="35">
                  <c:v>4.6377911388710544E-2</c:v>
                </c:pt>
                <c:pt idx="36">
                  <c:v>4.4882186616399616E-2</c:v>
                </c:pt>
                <c:pt idx="37">
                  <c:v>3.409633350760348E-2</c:v>
                </c:pt>
                <c:pt idx="38">
                  <c:v>3.8811771238200996E-2</c:v>
                </c:pt>
                <c:pt idx="39">
                  <c:v>3.9020390811229357E-2</c:v>
                </c:pt>
                <c:pt idx="40">
                  <c:v>4.0969131878222771E-2</c:v>
                </c:pt>
                <c:pt idx="41">
                  <c:v>3.4299723455352593E-2</c:v>
                </c:pt>
                <c:pt idx="42">
                  <c:v>4.0145071456327446E-2</c:v>
                </c:pt>
                <c:pt idx="43">
                  <c:v>3.9795338260375221E-2</c:v>
                </c:pt>
                <c:pt idx="44">
                  <c:v>4.4396581671645924E-2</c:v>
                </c:pt>
                <c:pt idx="45">
                  <c:v>6.2073246430788369E-2</c:v>
                </c:pt>
                <c:pt idx="46">
                  <c:v>4.0849673202614387E-2</c:v>
                </c:pt>
                <c:pt idx="47">
                  <c:v>4.3930021868166212E-2</c:v>
                </c:pt>
                <c:pt idx="48">
                  <c:v>7.9802069275753479E-2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6D-4483-8226-F79BD721D146}"/>
            </c:ext>
          </c:extLst>
        </c:ser>
        <c:ser>
          <c:idx val="3"/>
          <c:order val="2"/>
          <c:tx>
            <c:strRef>
              <c:f>'Fuel Consumption Analysis'!$D$1</c:f>
              <c:strCache>
                <c:ptCount val="1"/>
                <c:pt idx="0">
                  <c:v>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25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B36D-4483-8226-F79BD721D146}"/>
              </c:ext>
            </c:extLst>
          </c:dPt>
          <c:dPt>
            <c:idx val="30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B36D-4483-8226-F79BD721D146}"/>
              </c:ext>
            </c:extLst>
          </c:dPt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Analysis'!$D$2:$D$51</c:f>
              <c:numCache>
                <c:formatCode>0.00000</c:formatCode>
                <c:ptCount val="49"/>
                <c:pt idx="0">
                  <c:v>1.3785310734463277E-2</c:v>
                </c:pt>
                <c:pt idx="1">
                  <c:v>1.7184466019417477E-2</c:v>
                </c:pt>
                <c:pt idx="2">
                  <c:v>1.6944444444444443E-2</c:v>
                </c:pt>
                <c:pt idx="3">
                  <c:v>1.7575757575757574E-2</c:v>
                </c:pt>
                <c:pt idx="4">
                  <c:v>1.6108108108108109E-2</c:v>
                </c:pt>
                <c:pt idx="5">
                  <c:v>1.7469135802469136E-2</c:v>
                </c:pt>
                <c:pt idx="6">
                  <c:v>1.8266666666666667E-2</c:v>
                </c:pt>
                <c:pt idx="8">
                  <c:v>1.3414634146341465E-2</c:v>
                </c:pt>
                <c:pt idx="9">
                  <c:v>1.8173076923076924E-2</c:v>
                </c:pt>
                <c:pt idx="10">
                  <c:v>2.0192307692307693E-2</c:v>
                </c:pt>
                <c:pt idx="11">
                  <c:v>2.2285714285714284E-2</c:v>
                </c:pt>
                <c:pt idx="12">
                  <c:v>2.0295081967213115E-2</c:v>
                </c:pt>
                <c:pt idx="13">
                  <c:v>2.0933333333333335E-2</c:v>
                </c:pt>
                <c:pt idx="14">
                  <c:v>3.4000000000000002E-3</c:v>
                </c:pt>
                <c:pt idx="15">
                  <c:v>2.2388059701492536E-2</c:v>
                </c:pt>
                <c:pt idx="16">
                  <c:v>2.296551724137931E-2</c:v>
                </c:pt>
                <c:pt idx="17">
                  <c:v>2.1187500000000001E-2</c:v>
                </c:pt>
                <c:pt idx="18">
                  <c:v>2.5266666666666666E-2</c:v>
                </c:pt>
                <c:pt idx="19">
                  <c:v>1.6451612903225808E-2</c:v>
                </c:pt>
                <c:pt idx="20">
                  <c:v>2.4297520661157024E-2</c:v>
                </c:pt>
                <c:pt idx="21">
                  <c:v>2.3409961685823755E-2</c:v>
                </c:pt>
                <c:pt idx="22">
                  <c:v>2.3704918032786886E-2</c:v>
                </c:pt>
                <c:pt idx="23">
                  <c:v>2.328125E-2</c:v>
                </c:pt>
                <c:pt idx="24">
                  <c:v>2.1911764705882353E-2</c:v>
                </c:pt>
                <c:pt idx="25">
                  <c:v>1.9358974358974358E-2</c:v>
                </c:pt>
                <c:pt idx="26">
                  <c:v>2.2777777777777779E-2</c:v>
                </c:pt>
                <c:pt idx="27">
                  <c:v>2.3700000000000002E-2</c:v>
                </c:pt>
                <c:pt idx="28">
                  <c:v>2.3636363636363636E-2</c:v>
                </c:pt>
                <c:pt idx="29">
                  <c:v>2.6834782608695651E-2</c:v>
                </c:pt>
                <c:pt idx="30">
                  <c:v>2.3537414965986395E-2</c:v>
                </c:pt>
                <c:pt idx="31">
                  <c:v>2.6602739726027398E-2</c:v>
                </c:pt>
                <c:pt idx="32">
                  <c:v>1.9E-2</c:v>
                </c:pt>
                <c:pt idx="33">
                  <c:v>1.1399999999999999E-2</c:v>
                </c:pt>
                <c:pt idx="34">
                  <c:v>2.2555555555555554E-2</c:v>
                </c:pt>
                <c:pt idx="35">
                  <c:v>7.8378378378378376E-3</c:v>
                </c:pt>
                <c:pt idx="36">
                  <c:v>1.24E-2</c:v>
                </c:pt>
                <c:pt idx="37">
                  <c:v>3.0121951219512194E-2</c:v>
                </c:pt>
                <c:pt idx="38">
                  <c:v>2.2099999999999998E-2</c:v>
                </c:pt>
                <c:pt idx="39">
                  <c:v>2.4020618556701033E-2</c:v>
                </c:pt>
                <c:pt idx="40">
                  <c:v>2.3461538461538461E-2</c:v>
                </c:pt>
                <c:pt idx="41">
                  <c:v>3.09375E-2</c:v>
                </c:pt>
                <c:pt idx="42">
                  <c:v>2.5754716981132075E-2</c:v>
                </c:pt>
                <c:pt idx="43">
                  <c:v>2.2200000000000001E-2</c:v>
                </c:pt>
                <c:pt idx="44">
                  <c:v>2.662162162162162E-2</c:v>
                </c:pt>
                <c:pt idx="45">
                  <c:v>1.4333333333333333E-2</c:v>
                </c:pt>
                <c:pt idx="46">
                  <c:v>3.1875000000000001E-2</c:v>
                </c:pt>
                <c:pt idx="47">
                  <c:v>3.1909090909090908E-2</c:v>
                </c:pt>
                <c:pt idx="48">
                  <c:v>2.1052631578947368E-2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6D-4483-8226-F79BD721D146}"/>
            </c:ext>
          </c:extLst>
        </c:ser>
        <c:ser>
          <c:idx val="0"/>
          <c:order val="3"/>
          <c:tx>
            <c:strRef>
              <c:f>'Fuel Consumption Analysis'!$E$1</c:f>
              <c:strCache>
                <c:ptCount val="1"/>
                <c:pt idx="0">
                  <c:v>Average Fuel Consumption, SAR (kg/km/seat), Fuel Consumption, Extended Payload-Range Diagram (kg/km/seat), Fuel Consumption, Bathtub Curve (Harmonic Range) (kg/km/seat)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'Fuel Consumption Analysis'!$A$2:$A$51</c:f>
              <c:strCache>
                <c:ptCount val="49"/>
                <c:pt idx="0">
                  <c:v>Boeing 737-900</c:v>
                </c:pt>
                <c:pt idx="1">
                  <c:v>Airbus A321neo</c:v>
                </c:pt>
                <c:pt idx="2">
                  <c:v>Boeing 737 MAX 9</c:v>
                </c:pt>
                <c:pt idx="3">
                  <c:v>Airbus A320neo</c:v>
                </c:pt>
                <c:pt idx="4">
                  <c:v>Airbus A321</c:v>
                </c:pt>
                <c:pt idx="5">
                  <c:v>Boeing 737 Max 8</c:v>
                </c:pt>
                <c:pt idx="6">
                  <c:v>Airbus A220-300</c:v>
                </c:pt>
                <c:pt idx="7">
                  <c:v>Saab 340</c:v>
                </c:pt>
                <c:pt idx="8">
                  <c:v>De Havilland Canada Dash 8 Q400</c:v>
                </c:pt>
                <c:pt idx="9">
                  <c:v>Bombardier CRJ1000</c:v>
                </c:pt>
                <c:pt idx="10">
                  <c:v>Embraer E195-E2</c:v>
                </c:pt>
                <c:pt idx="11">
                  <c:v>Airbus A350-900</c:v>
                </c:pt>
                <c:pt idx="12">
                  <c:v>Boeing 777-200ER</c:v>
                </c:pt>
                <c:pt idx="13">
                  <c:v>Airbus A320</c:v>
                </c:pt>
                <c:pt idx="14">
                  <c:v>De Havilland Canada Dash 8 Q300 </c:v>
                </c:pt>
                <c:pt idx="15">
                  <c:v>Airbus A319</c:v>
                </c:pt>
                <c:pt idx="16">
                  <c:v>Boeing 787-9</c:v>
                </c:pt>
                <c:pt idx="17">
                  <c:v>Boeing 737-800</c:v>
                </c:pt>
                <c:pt idx="18">
                  <c:v>Airbus A330-300</c:v>
                </c:pt>
                <c:pt idx="19">
                  <c:v>Embraer E195</c:v>
                </c:pt>
                <c:pt idx="20">
                  <c:v>Boeing 787-8</c:v>
                </c:pt>
                <c:pt idx="21">
                  <c:v>Boeing 767-300</c:v>
                </c:pt>
                <c:pt idx="22">
                  <c:v>Boeing 777-200</c:v>
                </c:pt>
                <c:pt idx="23">
                  <c:v>Boeing 737-700</c:v>
                </c:pt>
                <c:pt idx="24">
                  <c:v>ATR 72</c:v>
                </c:pt>
                <c:pt idx="25">
                  <c:v>Bombardier CRJ700</c:v>
                </c:pt>
                <c:pt idx="26">
                  <c:v>Boeing 737-300</c:v>
                </c:pt>
                <c:pt idx="27">
                  <c:v>Boeing 757-200</c:v>
                </c:pt>
                <c:pt idx="28">
                  <c:v>Boeing MD-80</c:v>
                </c:pt>
                <c:pt idx="29">
                  <c:v>Airbus A380-800</c:v>
                </c:pt>
                <c:pt idx="30">
                  <c:v>Boeing 737-400</c:v>
                </c:pt>
                <c:pt idx="31">
                  <c:v>Boeing 777-300ER</c:v>
                </c:pt>
                <c:pt idx="32">
                  <c:v>Sukhoi Superjet 100</c:v>
                </c:pt>
                <c:pt idx="33">
                  <c:v>Bombardier CRJ100</c:v>
                </c:pt>
                <c:pt idx="34">
                  <c:v>Bombardier CRJ900</c:v>
                </c:pt>
                <c:pt idx="35">
                  <c:v>De Havilland Canada Dash 8 Q100</c:v>
                </c:pt>
                <c:pt idx="36">
                  <c:v>Bombardier CRJ200</c:v>
                </c:pt>
                <c:pt idx="37">
                  <c:v>Airbus A330-200</c:v>
                </c:pt>
                <c:pt idx="38">
                  <c:v>Embraer E190</c:v>
                </c:pt>
                <c:pt idx="39">
                  <c:v>Fokker 100</c:v>
                </c:pt>
                <c:pt idx="40">
                  <c:v>Embraer E175</c:v>
                </c:pt>
                <c:pt idx="41">
                  <c:v>Boeing 747-400</c:v>
                </c:pt>
                <c:pt idx="42">
                  <c:v>Boeing 717-200</c:v>
                </c:pt>
                <c:pt idx="43">
                  <c:v>Embraer ERJ-145</c:v>
                </c:pt>
                <c:pt idx="44">
                  <c:v>Embraer E170</c:v>
                </c:pt>
                <c:pt idx="45">
                  <c:v>Embraer EMB-120 Brasilia</c:v>
                </c:pt>
                <c:pt idx="46">
                  <c:v>ATR 42</c:v>
                </c:pt>
                <c:pt idx="47">
                  <c:v>Boeing 737-500</c:v>
                </c:pt>
                <c:pt idx="48">
                  <c:v>Beechcraft 1900D</c:v>
                </c:pt>
              </c:strCache>
            </c:strRef>
          </c:cat>
          <c:val>
            <c:numRef>
              <c:f>'Fuel Consumption Analysis'!$E$2:$E$51</c:f>
              <c:numCache>
                <c:formatCode>0.00000</c:formatCode>
                <c:ptCount val="49"/>
                <c:pt idx="0">
                  <c:v>1.6463569736308376E-2</c:v>
                </c:pt>
                <c:pt idx="1">
                  <c:v>1.7565502160750267E-2</c:v>
                </c:pt>
                <c:pt idx="2">
                  <c:v>1.7633964550766688E-2</c:v>
                </c:pt>
                <c:pt idx="3">
                  <c:v>1.7721387040992118E-2</c:v>
                </c:pt>
                <c:pt idx="4">
                  <c:v>1.7999879225793564E-2</c:v>
                </c:pt>
                <c:pt idx="5">
                  <c:v>1.804347477559878E-2</c:v>
                </c:pt>
                <c:pt idx="6">
                  <c:v>1.8155332434164759E-2</c:v>
                </c:pt>
                <c:pt idx="7">
                  <c:v>1.9958691756834748E-2</c:v>
                </c:pt>
                <c:pt idx="8">
                  <c:v>2.0070635197731307E-2</c:v>
                </c:pt>
                <c:pt idx="9">
                  <c:v>2.1227905578422149E-2</c:v>
                </c:pt>
                <c:pt idx="10">
                  <c:v>2.168954792284283E-2</c:v>
                </c:pt>
                <c:pt idx="11">
                  <c:v>2.1695428044844756E-2</c:v>
                </c:pt>
                <c:pt idx="12">
                  <c:v>2.1802246534701253E-2</c:v>
                </c:pt>
                <c:pt idx="13">
                  <c:v>2.1962592412781329E-2</c:v>
                </c:pt>
                <c:pt idx="14">
                  <c:v>2.2186757066960109E-2</c:v>
                </c:pt>
                <c:pt idx="15">
                  <c:v>2.2314818005501402E-2</c:v>
                </c:pt>
                <c:pt idx="16">
                  <c:v>2.2318563225996443E-2</c:v>
                </c:pt>
                <c:pt idx="17">
                  <c:v>2.2428469676397372E-2</c:v>
                </c:pt>
                <c:pt idx="18">
                  <c:v>2.3068498568800239E-2</c:v>
                </c:pt>
                <c:pt idx="19">
                  <c:v>2.3262372275581936E-2</c:v>
                </c:pt>
                <c:pt idx="20">
                  <c:v>2.3521339317402672E-2</c:v>
                </c:pt>
                <c:pt idx="21">
                  <c:v>2.3851604814261951E-2</c:v>
                </c:pt>
                <c:pt idx="22">
                  <c:v>2.4183565555623912E-2</c:v>
                </c:pt>
                <c:pt idx="23">
                  <c:v>2.4513318465383859E-2</c:v>
                </c:pt>
                <c:pt idx="24">
                  <c:v>2.469643821640144E-2</c:v>
                </c:pt>
                <c:pt idx="25">
                  <c:v>2.4741043160875911E-2</c:v>
                </c:pt>
                <c:pt idx="26">
                  <c:v>2.4750491372548894E-2</c:v>
                </c:pt>
                <c:pt idx="27">
                  <c:v>2.4985407322581841E-2</c:v>
                </c:pt>
                <c:pt idx="28">
                  <c:v>2.563442772544856E-2</c:v>
                </c:pt>
                <c:pt idx="29">
                  <c:v>2.5645647196492996E-2</c:v>
                </c:pt>
                <c:pt idx="30">
                  <c:v>2.5701632443083784E-2</c:v>
                </c:pt>
                <c:pt idx="31">
                  <c:v>2.5791802820497905E-2</c:v>
                </c:pt>
                <c:pt idx="32">
                  <c:v>2.5803173191721637E-2</c:v>
                </c:pt>
                <c:pt idx="33">
                  <c:v>2.6492992398972671E-2</c:v>
                </c:pt>
                <c:pt idx="34">
                  <c:v>2.677148197442027E-2</c:v>
                </c:pt>
                <c:pt idx="35">
                  <c:v>2.7064007091080988E-2</c:v>
                </c:pt>
                <c:pt idx="36">
                  <c:v>2.7168828560606723E-2</c:v>
                </c:pt>
                <c:pt idx="37">
                  <c:v>2.8199755146492159E-2</c:v>
                </c:pt>
                <c:pt idx="38">
                  <c:v>2.8274654178577122E-2</c:v>
                </c:pt>
                <c:pt idx="39">
                  <c:v>2.8372869108424209E-2</c:v>
                </c:pt>
                <c:pt idx="40">
                  <c:v>2.9029474985426244E-2</c:v>
                </c:pt>
                <c:pt idx="41">
                  <c:v>2.9283493254753695E-2</c:v>
                </c:pt>
                <c:pt idx="42">
                  <c:v>2.9396591881180326E-2</c:v>
                </c:pt>
                <c:pt idx="43">
                  <c:v>3.0024364013357615E-2</c:v>
                </c:pt>
                <c:pt idx="44">
                  <c:v>3.1289557454206245E-2</c:v>
                </c:pt>
                <c:pt idx="45">
                  <c:v>3.2822006286659239E-2</c:v>
                </c:pt>
                <c:pt idx="46">
                  <c:v>3.2951538901813078E-2</c:v>
                </c:pt>
                <c:pt idx="47">
                  <c:v>3.3035767773306607E-2</c:v>
                </c:pt>
                <c:pt idx="48">
                  <c:v>4.5314140050982159E-2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6D-4483-8226-F79BD721D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86111"/>
        <c:axId val="327988607"/>
      </c:lineChart>
      <c:catAx>
        <c:axId val="327986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8607"/>
        <c:crosses val="autoZero"/>
        <c:auto val="1"/>
        <c:lblAlgn val="ctr"/>
        <c:lblOffset val="100"/>
        <c:noMultiLvlLbl val="0"/>
      </c:catAx>
      <c:valAx>
        <c:axId val="327988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27986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005141148459206"/>
          <c:y val="9.9231847319124156E-2"/>
          <c:w val="0.20099745740058064"/>
          <c:h val="0.51069557001796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768350</xdr:colOff>
      <xdr:row>1</xdr:row>
      <xdr:rowOff>0</xdr:rowOff>
    </xdr:from>
    <xdr:to>
      <xdr:col>29</xdr:col>
      <xdr:colOff>609600</xdr:colOff>
      <xdr:row>52</xdr:row>
      <xdr:rowOff>139700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2871A83-C384-4996-AE7E-4831FC2350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558016</xdr:colOff>
      <xdr:row>0</xdr:row>
      <xdr:rowOff>1238642</xdr:rowOff>
    </xdr:from>
    <xdr:to>
      <xdr:col>49</xdr:col>
      <xdr:colOff>399266</xdr:colOff>
      <xdr:row>58</xdr:row>
      <xdr:rowOff>283006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AC2507F-EB2D-474E-AF85-DC73615CE5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7</xdr:row>
      <xdr:rowOff>38100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6FBA4DAC-0391-4501-AABF-F53A9B81B1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4955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K&#252;hn\Ergebnisse\Fuel%20Calculation%2050%20Aircrafts_final_2_SLZ.xlsx" TargetMode="External"/><Relationship Id="rId1" Type="http://schemas.openxmlformats.org/officeDocument/2006/relationships/externalLinkPath" Target="/Dateien/HAW/Arbeiten/K&#252;hn/Ergebnisse/Fuel%20Calculation%2050%20Aircrafts_final_2_SL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Samsung_T5/HAW/Studienarbeit/Ecolabel_Calculator_SLZ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ateien\HAW\Arbeiten\Mahfouz\Master\2023-10-16_Ergebnisse_final\Wing-MDO\Wing-MDO-1.xlsx" TargetMode="External"/><Relationship Id="rId1" Type="http://schemas.openxmlformats.org/officeDocument/2006/relationships/externalLinkPath" Target="/Dateien/HAW/Arbeiten/Mahfouz/Master/2023-10-16_Ergebnisse_final/Wing-MDO/Wing-MDO-1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SZ-Ausleihe-1\AppData\Local\Temp\6a308100-c412-4a2d-bd06-4ae2942e93e5_DataKuehn.zip.3e5\Fuel%20Calculation%2050%20Aircraft.xlsx" TargetMode="External"/><Relationship Id="rId1" Type="http://schemas.openxmlformats.org/officeDocument/2006/relationships/externalLinkPath" Target="/Users/MSZ-Ausleihe-1/AppData/Local/Temp/6a308100-c412-4a2d-bd06-4ae2942e93e5_DataKuehn.zip.3e5/Fuel%20Calculation%2050%20Airc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SAR"/>
      <sheetName val="Extended Payload Diagram"/>
      <sheetName val="Bathtub Curve"/>
      <sheetName val="EEA Master Emission Calculator"/>
      <sheetName val="BADA "/>
      <sheetName val="Handbook Method"/>
      <sheetName val="Literature review"/>
      <sheetName val="Deviation"/>
      <sheetName val="Matrix"/>
      <sheetName val="Fuel Consumption Analysis"/>
      <sheetName val="Fuel Consumption CO2 MV A330neo"/>
      <sheetName val="Hurtecant"/>
      <sheetName val="TOP 50 Most Used Aircraft"/>
    </sheetNames>
    <sheetDataSet>
      <sheetData sheetId="0"/>
      <sheetData sheetId="1">
        <row r="11">
          <cell r="K11">
            <v>1.582651051922479E-2</v>
          </cell>
        </row>
      </sheetData>
      <sheetData sheetId="2">
        <row r="11">
          <cell r="H11">
            <v>2.6328283482239204E-2</v>
          </cell>
        </row>
      </sheetData>
      <sheetData sheetId="3">
        <row r="11">
          <cell r="H11">
            <v>2.1600000000000001E-2</v>
          </cell>
        </row>
      </sheetData>
      <sheetData sheetId="4"/>
      <sheetData sheetId="5"/>
      <sheetData sheetId="6">
        <row r="11">
          <cell r="V11">
            <v>2.3613892691068339E-2</v>
          </cell>
        </row>
      </sheetData>
      <sheetData sheetId="7"/>
      <sheetData sheetId="8"/>
      <sheetData sheetId="9"/>
      <sheetData sheetId="10">
        <row r="1">
          <cell r="B1" t="str">
            <v>Fuel Consumption, SAR (kg/km/seat)</v>
          </cell>
          <cell r="C1" t="str">
            <v>Fuel Consumption, Extended Payload-Range Diagram (kg/km/seat)</v>
          </cell>
          <cell r="D1" t="str">
            <v>Fuel Consumption, Bathtub Curve (Harmonic Range) (kg/km/seat)</v>
          </cell>
          <cell r="E1" t="str">
            <v>Average Fuel Consumption, SAR (kg/km/seat), Fuel Consumption, Extended Payload-Range Diagram (kg/km/seat), Fuel Consumption, Bathtub Curve (Harmonic Range) (kg/km/seat)</v>
          </cell>
          <cell r="F1" t="str">
            <v>Fuel Consumption, EEA Master Emission Calculator (kg/km/seat)</v>
          </cell>
          <cell r="G1" t="str">
            <v>Fuel Consumption, BADA (kg/km/seat)</v>
          </cell>
          <cell r="H1" t="str">
            <v>Fuel Consumption, Handbook Methods (kg/km/seat)</v>
          </cell>
          <cell r="I1" t="str">
            <v>Fuel Consumption, Literature Review (kg/km/seat)</v>
          </cell>
        </row>
        <row r="3">
          <cell r="A3" t="str">
            <v>Boeing 737-900</v>
          </cell>
          <cell r="B3">
            <v>1.7824956503039901E-2</v>
          </cell>
          <cell r="C3">
            <v>1.7780441971421951E-2</v>
          </cell>
          <cell r="D3">
            <v>1.3785310734463277E-2</v>
          </cell>
          <cell r="E3">
            <v>1.6463569736308376E-2</v>
          </cell>
          <cell r="F3">
            <v>2.0470158997449694E-2</v>
          </cell>
          <cell r="H3">
            <v>1.6927057579567518E-2</v>
          </cell>
          <cell r="I3">
            <v>1.9006479481641469E-2</v>
          </cell>
        </row>
        <row r="4">
          <cell r="A4" t="str">
            <v>Airbus A321neo</v>
          </cell>
          <cell r="B4">
            <v>1.514441951440002E-2</v>
          </cell>
          <cell r="C4">
            <v>2.0367620948433311E-2</v>
          </cell>
          <cell r="D4">
            <v>1.7184466019417477E-2</v>
          </cell>
          <cell r="E4">
            <v>1.7565502160750267E-2</v>
          </cell>
          <cell r="H4">
            <v>1.4399446119038739E-2</v>
          </cell>
          <cell r="I4">
            <v>1.7742375727119331E-2</v>
          </cell>
        </row>
        <row r="5">
          <cell r="A5" t="str">
            <v>Boeing 737 MAX 9</v>
          </cell>
          <cell r="B5">
            <v>1.5166712466794907E-2</v>
          </cell>
          <cell r="C5">
            <v>2.079073674106071E-2</v>
          </cell>
          <cell r="D5">
            <v>1.6944444444444443E-2</v>
          </cell>
          <cell r="E5">
            <v>1.7633964550766688E-2</v>
          </cell>
          <cell r="F5">
            <v>1.94016558675306E-2</v>
          </cell>
          <cell r="H5">
            <v>1.654243077155056E-2</v>
          </cell>
          <cell r="I5">
            <v>1.84931822011879E-2</v>
          </cell>
        </row>
        <row r="6">
          <cell r="A6" t="str">
            <v>Airbus A320neo</v>
          </cell>
          <cell r="B6">
            <v>1.3905139814485087E-2</v>
          </cell>
          <cell r="C6">
            <v>2.1683263732733694E-2</v>
          </cell>
          <cell r="D6">
            <v>1.7575757575757574E-2</v>
          </cell>
          <cell r="E6">
            <v>1.7721387040992118E-2</v>
          </cell>
          <cell r="H6">
            <v>1.5173537318064468E-2</v>
          </cell>
          <cell r="I6">
            <v>1.8194732838307477E-2</v>
          </cell>
        </row>
        <row r="7">
          <cell r="A7" t="str">
            <v>Airbus A321</v>
          </cell>
          <cell r="B7">
            <v>1.7757516552697274E-2</v>
          </cell>
          <cell r="C7">
            <v>2.0134013016575303E-2</v>
          </cell>
          <cell r="D7">
            <v>1.6108108108108109E-2</v>
          </cell>
          <cell r="E7">
            <v>1.7999879225793564E-2</v>
          </cell>
          <cell r="F7">
            <v>2.1769100060915009E-2</v>
          </cell>
          <cell r="H7">
            <v>1.962226134258228E-2</v>
          </cell>
          <cell r="I7">
            <v>2.023519258185745E-2</v>
          </cell>
        </row>
        <row r="8">
          <cell r="A8" t="str">
            <v>Boeing 737 Max 8</v>
          </cell>
          <cell r="B8">
            <v>1.5381437835141541E-2</v>
          </cell>
          <cell r="C8">
            <v>2.127985068918567E-2</v>
          </cell>
          <cell r="D8">
            <v>1.7469135802469136E-2</v>
          </cell>
          <cell r="E8">
            <v>1.804347477559878E-2</v>
          </cell>
          <cell r="F8">
            <v>2.0479472312736804E-2</v>
          </cell>
          <cell r="H8">
            <v>1.7096347711813648E-2</v>
          </cell>
          <cell r="I8">
            <v>1.8466149558172211E-2</v>
          </cell>
        </row>
        <row r="9">
          <cell r="A9" t="str">
            <v>Airbus A220-300</v>
          </cell>
          <cell r="B9">
            <v>1.4973628691983123E-2</v>
          </cell>
          <cell r="C9">
            <v>2.1225701943844488E-2</v>
          </cell>
          <cell r="D9">
            <v>1.8266666666666667E-2</v>
          </cell>
          <cell r="E9">
            <v>1.8155332434164759E-2</v>
          </cell>
          <cell r="H9">
            <v>1.4454743795292326E-2</v>
          </cell>
          <cell r="I9">
            <v>1.9E-2</v>
          </cell>
        </row>
        <row r="10">
          <cell r="A10" t="str">
            <v>Saab 340</v>
          </cell>
          <cell r="B10">
            <v>2.6780615158684833E-2</v>
          </cell>
          <cell r="C10">
            <v>1.313676835498466E-2</v>
          </cell>
          <cell r="E10">
            <v>1.9958691756834748E-2</v>
          </cell>
          <cell r="I10">
            <v>2.9805615550755941E-2</v>
          </cell>
        </row>
        <row r="11">
          <cell r="A11" t="str">
            <v>De Havilland Canada Dash 8 Q400</v>
          </cell>
          <cell r="B11">
            <v>1.7078213511287424E-2</v>
          </cell>
          <cell r="C11">
            <v>2.9719057935565032E-2</v>
          </cell>
          <cell r="D11">
            <v>1.3414634146341465E-2</v>
          </cell>
          <cell r="E11">
            <v>2.0070635197731307E-2</v>
          </cell>
          <cell r="G11">
            <v>5.6789224608664E-3</v>
          </cell>
          <cell r="I11">
            <v>2.231707317073171E-2</v>
          </cell>
        </row>
        <row r="12">
          <cell r="A12" t="str">
            <v>Bombardier CRJ1000</v>
          </cell>
          <cell r="B12">
            <v>1.743908265647396E-2</v>
          </cell>
          <cell r="C12">
            <v>2.8071557155715562E-2</v>
          </cell>
          <cell r="D12">
            <v>1.8173076923076924E-2</v>
          </cell>
          <cell r="E12">
            <v>2.1227905578422149E-2</v>
          </cell>
          <cell r="H12">
            <v>1.7362786693673686E-2</v>
          </cell>
          <cell r="I12">
            <v>2.6600000000000002E-2</v>
          </cell>
        </row>
        <row r="13">
          <cell r="A13" t="str">
            <v>Embraer E195-E2</v>
          </cell>
          <cell r="B13">
            <v>1.8508486818345972E-2</v>
          </cell>
          <cell r="C13">
            <v>2.6367849257874824E-2</v>
          </cell>
          <cell r="D13">
            <v>2.0192307692307693E-2</v>
          </cell>
          <cell r="E13">
            <v>2.168954792284283E-2</v>
          </cell>
          <cell r="F13">
            <v>2.5626981004218858E-2</v>
          </cell>
          <cell r="H13">
            <v>1.8428636458143025E-2</v>
          </cell>
          <cell r="I13">
            <v>2.3257575757575755E-2</v>
          </cell>
        </row>
        <row r="14">
          <cell r="A14" t="str">
            <v>Airbus A350-900</v>
          </cell>
          <cell r="B14">
            <v>1.8014143284121684E-2</v>
          </cell>
          <cell r="C14">
            <v>2.4786426564698302E-2</v>
          </cell>
          <cell r="D14">
            <v>2.2285714285714284E-2</v>
          </cell>
          <cell r="E14">
            <v>2.1695428044844756E-2</v>
          </cell>
          <cell r="F14">
            <v>1.8797049738978052E-2</v>
          </cell>
          <cell r="H14">
            <v>2.4326911959472754E-2</v>
          </cell>
          <cell r="I14">
            <v>2.4487041036717064E-2</v>
          </cell>
        </row>
        <row r="15">
          <cell r="A15" t="str">
            <v>Boeing 777-200ER</v>
          </cell>
          <cell r="B15">
            <v>2.0947588654360551E-2</v>
          </cell>
          <cell r="C15">
            <v>2.4164068982530103E-2</v>
          </cell>
          <cell r="D15">
            <v>2.0295081967213115E-2</v>
          </cell>
          <cell r="E15">
            <v>2.1802246534701253E-2</v>
          </cell>
          <cell r="F15">
            <v>2.5031396470139716E-2</v>
          </cell>
          <cell r="H15">
            <v>2.6621315134700074E-2</v>
          </cell>
          <cell r="I15">
            <v>2.3122923588039867E-2</v>
          </cell>
        </row>
        <row r="16">
          <cell r="A16" t="str">
            <v>Airbus A320</v>
          </cell>
          <cell r="B16">
            <v>1.8335862417804754E-2</v>
          </cell>
          <cell r="C16">
            <v>2.6618581487205903E-2</v>
          </cell>
          <cell r="D16">
            <v>2.0933333333333335E-2</v>
          </cell>
          <cell r="E16">
            <v>2.1962592412781329E-2</v>
          </cell>
          <cell r="F16">
            <v>2.1738279237506441E-2</v>
          </cell>
          <cell r="G16">
            <v>1.9310691354613139E-2</v>
          </cell>
          <cell r="H16">
            <v>1.9808164212606581E-2</v>
          </cell>
          <cell r="I16">
            <v>2.11365784332311E-2</v>
          </cell>
        </row>
        <row r="17">
          <cell r="A17" t="str">
            <v xml:space="preserve">De Havilland Canada Dash 8 Q300 </v>
          </cell>
          <cell r="B17">
            <v>1.8964467005076143E-2</v>
          </cell>
          <cell r="C17">
            <v>4.4195804195804191E-2</v>
          </cell>
          <cell r="D17">
            <v>3.4000000000000002E-3</v>
          </cell>
          <cell r="E17">
            <v>2.2186757066960109E-2</v>
          </cell>
          <cell r="G17">
            <v>1.1818181818181821E-2</v>
          </cell>
        </row>
        <row r="18">
          <cell r="A18" t="str">
            <v>Airbus A319</v>
          </cell>
          <cell r="B18">
            <v>1.7155601303825697E-2</v>
          </cell>
          <cell r="C18">
            <v>2.7400793011185975E-2</v>
          </cell>
          <cell r="D18">
            <v>2.2388059701492536E-2</v>
          </cell>
          <cell r="E18">
            <v>2.2314818005501402E-2</v>
          </cell>
          <cell r="F18">
            <v>2.1596015602333905E-2</v>
          </cell>
          <cell r="H18">
            <v>2.0842312585967006E-2</v>
          </cell>
          <cell r="I18">
            <v>2.3912834987313801E-2</v>
          </cell>
        </row>
        <row r="19">
          <cell r="A19" t="str">
            <v>Boeing 787-9</v>
          </cell>
          <cell r="B19">
            <v>1.822785285520246E-2</v>
          </cell>
          <cell r="C19">
            <v>2.5762319581407563E-2</v>
          </cell>
          <cell r="D19">
            <v>2.296551724137931E-2</v>
          </cell>
          <cell r="E19">
            <v>2.2318563225996443E-2</v>
          </cell>
          <cell r="F19">
            <v>2.0555472726885477E-2</v>
          </cell>
          <cell r="H19">
            <v>2.3010585738148896E-2</v>
          </cell>
          <cell r="I19">
            <v>2.4673599331252519E-2</v>
          </cell>
        </row>
        <row r="20">
          <cell r="A20" t="str">
            <v>Boeing 737-800</v>
          </cell>
          <cell r="B20">
            <v>1.8957909029192123E-2</v>
          </cell>
          <cell r="C20">
            <v>2.7139999999999991E-2</v>
          </cell>
          <cell r="D20">
            <v>2.1187500000000001E-2</v>
          </cell>
          <cell r="E20">
            <v>2.2428469676397372E-2</v>
          </cell>
          <cell r="F20">
            <v>2.1632000000000002E-2</v>
          </cell>
          <cell r="G20">
            <v>2.4284424358767077E-2</v>
          </cell>
          <cell r="H20">
            <v>1.9335959540771976E-2</v>
          </cell>
          <cell r="I20">
            <v>1.9546436285097193E-2</v>
          </cell>
        </row>
        <row r="21">
          <cell r="A21" t="str">
            <v>Airbus A330-300</v>
          </cell>
          <cell r="B21">
            <v>1.502087832973362E-2</v>
          </cell>
          <cell r="C21">
            <v>2.8917950710000428E-2</v>
          </cell>
          <cell r="D21">
            <v>2.5266666666666666E-2</v>
          </cell>
          <cell r="E21">
            <v>2.3068498568800239E-2</v>
          </cell>
          <cell r="F21">
            <v>2.1721610773015668E-2</v>
          </cell>
          <cell r="G21">
            <v>2.0504068530704626E-2</v>
          </cell>
          <cell r="H21">
            <v>2.6331405352900066E-2</v>
          </cell>
          <cell r="I21">
            <v>2.98E-2</v>
          </cell>
        </row>
        <row r="22">
          <cell r="A22" t="str">
            <v>Embraer E195</v>
          </cell>
          <cell r="B22">
            <v>1.9107564347532878E-2</v>
          </cell>
          <cell r="C22">
            <v>3.4227939575987125E-2</v>
          </cell>
          <cell r="D22">
            <v>1.6451612903225808E-2</v>
          </cell>
          <cell r="E22">
            <v>2.3262372275581936E-2</v>
          </cell>
          <cell r="F22">
            <v>2.7900396151669497E-2</v>
          </cell>
          <cell r="H22">
            <v>1.3082963201166111E-2</v>
          </cell>
          <cell r="I22">
            <v>2.6515103919099139E-2</v>
          </cell>
        </row>
        <row r="23">
          <cell r="A23" t="str">
            <v>Boeing 787-8</v>
          </cell>
          <cell r="B23">
            <v>1.9124641592174061E-2</v>
          </cell>
          <cell r="C23">
            <v>2.7141855698876925E-2</v>
          </cell>
          <cell r="D23">
            <v>2.4297520661157024E-2</v>
          </cell>
          <cell r="E23">
            <v>2.3521339317402672E-2</v>
          </cell>
          <cell r="F23">
            <v>2.2908286044854953E-2</v>
          </cell>
          <cell r="H23">
            <v>2.435066770491438E-2</v>
          </cell>
          <cell r="I23">
            <v>2.1451372125524074E-2</v>
          </cell>
        </row>
        <row r="24">
          <cell r="A24" t="str">
            <v>Boeing 767-300</v>
          </cell>
          <cell r="B24">
            <v>1.8771550362775787E-2</v>
          </cell>
          <cell r="C24">
            <v>2.9373302394186319E-2</v>
          </cell>
          <cell r="D24">
            <v>2.3409961685823755E-2</v>
          </cell>
          <cell r="E24">
            <v>2.3851604814261951E-2</v>
          </cell>
          <cell r="F24">
            <v>2.4249042145593872E-2</v>
          </cell>
          <cell r="G24">
            <v>2.1776550110563196E-2</v>
          </cell>
          <cell r="H24">
            <v>2.550425584500297E-2</v>
          </cell>
          <cell r="I24">
            <v>2.0500359971202305E-2</v>
          </cell>
        </row>
        <row r="25">
          <cell r="A25" t="str">
            <v>Boeing 777-200</v>
          </cell>
          <cell r="B25">
            <v>2.0865347769781356E-2</v>
          </cell>
          <cell r="C25">
            <v>2.7980430864303487E-2</v>
          </cell>
          <cell r="D25">
            <v>2.3704918032786886E-2</v>
          </cell>
          <cell r="E25">
            <v>2.4183565555623912E-2</v>
          </cell>
          <cell r="F25">
            <v>2.490612393785941E-2</v>
          </cell>
          <cell r="H25">
            <v>2.7022516690302818E-2</v>
          </cell>
          <cell r="I25">
            <v>2.2393442622950819E-2</v>
          </cell>
        </row>
        <row r="26">
          <cell r="A26" t="str">
            <v>Boeing 737-700</v>
          </cell>
          <cell r="B26">
            <v>2.0794985497545739E-2</v>
          </cell>
          <cell r="C26">
            <v>2.9463719898605838E-2</v>
          </cell>
          <cell r="D26">
            <v>2.328125E-2</v>
          </cell>
          <cell r="E26">
            <v>2.4513318465383859E-2</v>
          </cell>
          <cell r="F26">
            <v>2.4817411280101391E-2</v>
          </cell>
          <cell r="G26">
            <v>3.0355530448458845E-2</v>
          </cell>
          <cell r="H26">
            <v>2.1102979634677506E-2</v>
          </cell>
          <cell r="I26">
            <v>2.2408207343412527E-2</v>
          </cell>
        </row>
        <row r="27">
          <cell r="A27" t="str">
            <v>ATR 72</v>
          </cell>
          <cell r="B27">
            <v>2.0415385034161744E-2</v>
          </cell>
          <cell r="C27">
            <v>3.1762164909160215E-2</v>
          </cell>
          <cell r="D27">
            <v>2.1911764705882353E-2</v>
          </cell>
          <cell r="E27">
            <v>2.469643821640144E-2</v>
          </cell>
          <cell r="F27">
            <v>2.7779189429551519E-2</v>
          </cell>
          <cell r="G27">
            <v>1.076470588235294E-2</v>
          </cell>
          <cell r="I27">
            <v>1.9722222222222221E-2</v>
          </cell>
        </row>
        <row r="28">
          <cell r="A28" t="str">
            <v>Bombardier CRJ700</v>
          </cell>
          <cell r="B28">
            <v>2.0345707870697873E-2</v>
          </cell>
          <cell r="C28">
            <v>3.4518447252955498E-2</v>
          </cell>
          <cell r="D28">
            <v>1.9358974358974358E-2</v>
          </cell>
          <cell r="E28">
            <v>2.4741043160875911E-2</v>
          </cell>
          <cell r="H28">
            <v>1.8797915196435474E-2</v>
          </cell>
          <cell r="I28">
            <v>3.5230057223718962E-2</v>
          </cell>
        </row>
        <row r="29">
          <cell r="A29" t="str">
            <v>Boeing 737-300</v>
          </cell>
          <cell r="B29">
            <v>2.1640826873385012E-2</v>
          </cell>
          <cell r="C29">
            <v>2.9832869466483888E-2</v>
          </cell>
          <cell r="D29">
            <v>2.2777777777777779E-2</v>
          </cell>
          <cell r="E29">
            <v>2.4750491372548894E-2</v>
          </cell>
          <cell r="F29">
            <v>2.7905398856256664E-2</v>
          </cell>
          <cell r="G29">
            <v>2.3527383546380294E-2</v>
          </cell>
          <cell r="H29">
            <v>2.1505421768622586E-2</v>
          </cell>
          <cell r="I29">
            <v>2.7698412698412701E-2</v>
          </cell>
        </row>
        <row r="30">
          <cell r="A30" t="str">
            <v>Boeing 757-200</v>
          </cell>
          <cell r="B30">
            <v>2.1864877371587231E-2</v>
          </cell>
          <cell r="C30">
            <v>2.9391344596158289E-2</v>
          </cell>
          <cell r="D30">
            <v>2.3700000000000002E-2</v>
          </cell>
          <cell r="E30">
            <v>2.4985407322581841E-2</v>
          </cell>
          <cell r="F30">
            <v>2.4276556352696134E-2</v>
          </cell>
          <cell r="G30">
            <v>2.0687181572734151E-2</v>
          </cell>
          <cell r="H30">
            <v>2.1869181912474379E-2</v>
          </cell>
          <cell r="I30">
            <v>1.8574514038876888E-2</v>
          </cell>
        </row>
        <row r="31">
          <cell r="A31" t="str">
            <v>Boeing MD-80</v>
          </cell>
          <cell r="B31">
            <v>1.937711609657311E-2</v>
          </cell>
          <cell r="C31">
            <v>3.3889803443408938E-2</v>
          </cell>
          <cell r="D31">
            <v>2.3636363636363636E-2</v>
          </cell>
          <cell r="E31">
            <v>2.563442772544856E-2</v>
          </cell>
          <cell r="F31">
            <v>3.0674194176674149E-2</v>
          </cell>
          <cell r="G31">
            <v>2.4063292725679707E-2</v>
          </cell>
          <cell r="H31">
            <v>2.2928504088358195E-2</v>
          </cell>
        </row>
        <row r="32">
          <cell r="A32" t="str">
            <v>Airbus A380-800</v>
          </cell>
          <cell r="B32">
            <v>2.0569484875992528E-2</v>
          </cell>
          <cell r="C32">
            <v>2.9532674104790813E-2</v>
          </cell>
          <cell r="D32">
            <v>2.6834782608695651E-2</v>
          </cell>
          <cell r="E32">
            <v>2.5645647196492996E-2</v>
          </cell>
          <cell r="F32">
            <v>2.5951020203359699E-2</v>
          </cell>
          <cell r="H32">
            <v>2.9207794641665907E-2</v>
          </cell>
          <cell r="I32">
            <v>2.5558935135541826E-2</v>
          </cell>
        </row>
        <row r="33">
          <cell r="A33" t="str">
            <v>Boeing 737-400</v>
          </cell>
          <cell r="B33">
            <v>2.2312131849824477E-2</v>
          </cell>
          <cell r="C33">
            <v>3.1255350513440486E-2</v>
          </cell>
          <cell r="D33">
            <v>2.3537414965986395E-2</v>
          </cell>
          <cell r="E33">
            <v>2.5701632443083784E-2</v>
          </cell>
          <cell r="F33">
            <v>2.6013204545169817E-2</v>
          </cell>
          <cell r="G33">
            <v>2.0166328754040251E-2</v>
          </cell>
          <cell r="H33">
            <v>2.0469488397419605E-2</v>
          </cell>
        </row>
        <row r="34">
          <cell r="A34" t="str">
            <v>Boeing 777-300ER</v>
          </cell>
          <cell r="B34">
            <v>2.1158501129156581E-2</v>
          </cell>
          <cell r="C34">
            <v>2.9614167606309725E-2</v>
          </cell>
          <cell r="D34">
            <v>2.6602739726027398E-2</v>
          </cell>
          <cell r="E34">
            <v>2.5791802820497905E-2</v>
          </cell>
          <cell r="F34">
            <v>2.6364108106420914E-2</v>
          </cell>
          <cell r="H34">
            <v>2.7091113995536553E-2</v>
          </cell>
          <cell r="I34">
            <v>2.1814254859611231E-2</v>
          </cell>
        </row>
        <row r="35">
          <cell r="A35" t="str">
            <v>Sukhoi Superjet 100</v>
          </cell>
          <cell r="B35">
            <v>1.7717478052673583E-2</v>
          </cell>
          <cell r="C35">
            <v>4.0692041522491333E-2</v>
          </cell>
          <cell r="D35">
            <v>1.9E-2</v>
          </cell>
          <cell r="E35">
            <v>2.5803173191721637E-2</v>
          </cell>
          <cell r="H35">
            <v>1.9923066893285987E-2</v>
          </cell>
          <cell r="I35">
            <v>2.8673469387755102E-2</v>
          </cell>
        </row>
        <row r="36">
          <cell r="A36" t="str">
            <v>Bombardier CRJ100</v>
          </cell>
          <cell r="B36">
            <v>2.1346886912325287E-2</v>
          </cell>
          <cell r="C36">
            <v>4.6732090284592728E-2</v>
          </cell>
          <cell r="D36">
            <v>1.1399999999999999E-2</v>
          </cell>
          <cell r="E36">
            <v>2.6492992398972671E-2</v>
          </cell>
          <cell r="H36">
            <v>1.8964041321593437E-2</v>
          </cell>
          <cell r="I36">
            <v>3.7400000000000003E-2</v>
          </cell>
        </row>
        <row r="37">
          <cell r="A37" t="str">
            <v>Bombardier CRJ900</v>
          </cell>
          <cell r="B37">
            <v>1.9816118935837245E-2</v>
          </cell>
          <cell r="C37">
            <v>3.7942771431868014E-2</v>
          </cell>
          <cell r="D37">
            <v>2.2555555555555554E-2</v>
          </cell>
          <cell r="E37">
            <v>2.677148197442027E-2</v>
          </cell>
          <cell r="F37">
            <v>2.859005422868351E-2</v>
          </cell>
          <cell r="H37">
            <v>1.8626311532869602E-2</v>
          </cell>
          <cell r="I37">
            <v>3.3170583683490948E-2</v>
          </cell>
        </row>
        <row r="38">
          <cell r="A38" t="str">
            <v>De Havilland Canada Dash 8 Q100</v>
          </cell>
          <cell r="B38">
            <v>2.6976272046694581E-2</v>
          </cell>
          <cell r="C38">
            <v>4.6377911388710544E-2</v>
          </cell>
          <cell r="D38">
            <v>7.8378378378378376E-3</v>
          </cell>
          <cell r="E38">
            <v>2.7064007091080988E-2</v>
          </cell>
          <cell r="G38">
            <v>1.6864864864864867E-2</v>
          </cell>
        </row>
        <row r="39">
          <cell r="A39" t="str">
            <v>Bombardier CRJ200</v>
          </cell>
          <cell r="B39">
            <v>2.4224299065420559E-2</v>
          </cell>
          <cell r="C39">
            <v>4.4882186616399616E-2</v>
          </cell>
          <cell r="D39">
            <v>1.24E-2</v>
          </cell>
          <cell r="E39">
            <v>2.7168828560606723E-2</v>
          </cell>
          <cell r="H39">
            <v>1.8943503525986907E-2</v>
          </cell>
          <cell r="I39">
            <v>3.6000000000000004E-2</v>
          </cell>
        </row>
        <row r="40">
          <cell r="A40" t="str">
            <v>Airbus A330-200</v>
          </cell>
          <cell r="B40">
            <v>2.0380980712360799E-2</v>
          </cell>
          <cell r="C40">
            <v>3.409633350760348E-2</v>
          </cell>
          <cell r="D40">
            <v>3.0121951219512194E-2</v>
          </cell>
          <cell r="E40">
            <v>2.8199755146492159E-2</v>
          </cell>
          <cell r="F40">
            <v>2.7488558785867451E-2</v>
          </cell>
          <cell r="G40">
            <v>2.5004961622810521E-2</v>
          </cell>
          <cell r="H40">
            <v>3.1136511210591595E-2</v>
          </cell>
          <cell r="I40">
            <v>3.1099999999999999E-2</v>
          </cell>
        </row>
        <row r="41">
          <cell r="A41" t="str">
            <v>Embraer E190</v>
          </cell>
          <cell r="B41">
            <v>2.3912191297530382E-2</v>
          </cell>
          <cell r="C41">
            <v>3.8811771238200996E-2</v>
          </cell>
          <cell r="D41">
            <v>2.2099999999999998E-2</v>
          </cell>
          <cell r="E41">
            <v>2.8274654178577122E-2</v>
          </cell>
          <cell r="F41">
            <v>3.2252082176568581E-2</v>
          </cell>
          <cell r="H41">
            <v>1.6655375787836733E-2</v>
          </cell>
          <cell r="I41">
            <v>2.8615069399156777E-2</v>
          </cell>
        </row>
        <row r="42">
          <cell r="A42" t="str">
            <v>Fokker 100</v>
          </cell>
          <cell r="B42">
            <v>2.2077597957342241E-2</v>
          </cell>
          <cell r="C42">
            <v>3.9020390811229357E-2</v>
          </cell>
          <cell r="D42">
            <v>2.4020618556701033E-2</v>
          </cell>
          <cell r="E42">
            <v>2.8372869108424209E-2</v>
          </cell>
          <cell r="F42">
            <v>3.3925471559651602E-2</v>
          </cell>
          <cell r="G42">
            <v>2.219061544142191E-2</v>
          </cell>
          <cell r="H42">
            <v>2.3379662989747387E-2</v>
          </cell>
        </row>
        <row r="43">
          <cell r="A43" t="str">
            <v>Embraer E175</v>
          </cell>
          <cell r="B43">
            <v>2.2657754616517502E-2</v>
          </cell>
          <cell r="C43">
            <v>4.0969131878222771E-2</v>
          </cell>
          <cell r="D43">
            <v>2.3461538461538461E-2</v>
          </cell>
          <cell r="E43">
            <v>2.9029474985426244E-2</v>
          </cell>
          <cell r="F43">
            <v>3.166066256975348E-2</v>
          </cell>
          <cell r="H43">
            <v>2.0982137857828265E-2</v>
          </cell>
          <cell r="I43">
            <v>3.1662780679049679E-2</v>
          </cell>
        </row>
        <row r="44">
          <cell r="A44" t="str">
            <v>Boeing 747-400</v>
          </cell>
          <cell r="B44">
            <v>2.2613256308908484E-2</v>
          </cell>
          <cell r="C44">
            <v>3.4299723455352593E-2</v>
          </cell>
          <cell r="D44">
            <v>3.09375E-2</v>
          </cell>
          <cell r="E44">
            <v>2.9283493254753695E-2</v>
          </cell>
          <cell r="F44">
            <v>2.675983370933702E-2</v>
          </cell>
          <cell r="G44">
            <v>3.1292904344961785E-2</v>
          </cell>
          <cell r="H44">
            <v>3.0998428062404364E-2</v>
          </cell>
          <cell r="I44">
            <v>2.6700863930885527E-2</v>
          </cell>
        </row>
        <row r="45">
          <cell r="A45" t="str">
            <v>Boeing 717-200</v>
          </cell>
          <cell r="B45">
            <v>2.2289987206081458E-2</v>
          </cell>
          <cell r="C45">
            <v>4.0145071456327446E-2</v>
          </cell>
          <cell r="D45">
            <v>2.5754716981132075E-2</v>
          </cell>
          <cell r="E45">
            <v>2.9396591881180326E-2</v>
          </cell>
          <cell r="F45">
            <v>3.1029748283752861E-2</v>
          </cell>
          <cell r="H45">
            <v>1.277511049732645E-2</v>
          </cell>
        </row>
        <row r="46">
          <cell r="A46" t="str">
            <v>Embraer ERJ-145</v>
          </cell>
          <cell r="B46">
            <v>2.8077753779697626E-2</v>
          </cell>
          <cell r="C46">
            <v>3.9795338260375221E-2</v>
          </cell>
          <cell r="D46">
            <v>2.2200000000000001E-2</v>
          </cell>
          <cell r="E46">
            <v>3.0024364013357615E-2</v>
          </cell>
          <cell r="F46">
            <v>3.6604889141557705E-2</v>
          </cell>
          <cell r="H46">
            <v>1.9206750491913904E-2</v>
          </cell>
          <cell r="I46">
            <v>3.1229503662361938E-2</v>
          </cell>
        </row>
        <row r="47">
          <cell r="A47" t="str">
            <v>Embraer E170</v>
          </cell>
          <cell r="B47">
            <v>2.2850469069351172E-2</v>
          </cell>
          <cell r="C47">
            <v>4.4396581671645924E-2</v>
          </cell>
          <cell r="D47">
            <v>2.662162162162162E-2</v>
          </cell>
          <cell r="E47">
            <v>3.1289557454206245E-2</v>
          </cell>
          <cell r="F47">
            <v>3.2640867088167859E-2</v>
          </cell>
          <cell r="H47">
            <v>2.0893849574731151E-2</v>
          </cell>
          <cell r="I47">
            <v>3.3023342529235181E-2</v>
          </cell>
        </row>
        <row r="48">
          <cell r="A48" t="str">
            <v>Embraer EMB-120 Brasilia</v>
          </cell>
          <cell r="B48">
            <v>2.2059439095856007E-2</v>
          </cell>
          <cell r="C48">
            <v>6.2073246430788369E-2</v>
          </cell>
          <cell r="D48">
            <v>1.4333333333333333E-2</v>
          </cell>
          <cell r="E48">
            <v>3.2822006286659239E-2</v>
          </cell>
          <cell r="F48">
            <v>5.822594661700807E-2</v>
          </cell>
          <cell r="G48">
            <v>1.7770034843205582E-2</v>
          </cell>
          <cell r="I48">
            <v>3.0912526997840167E-2</v>
          </cell>
        </row>
        <row r="49">
          <cell r="A49" t="str">
            <v>ATR 42</v>
          </cell>
          <cell r="B49">
            <v>2.6129943502824857E-2</v>
          </cell>
          <cell r="C49">
            <v>4.0849673202614387E-2</v>
          </cell>
          <cell r="D49">
            <v>3.1875000000000001E-2</v>
          </cell>
          <cell r="E49">
            <v>3.2951538901813078E-2</v>
          </cell>
          <cell r="F49">
            <v>3.3870829033367737E-2</v>
          </cell>
          <cell r="G49">
            <v>1.5885416666666669E-2</v>
          </cell>
          <cell r="I49">
            <v>2.6249999999999999E-2</v>
          </cell>
        </row>
        <row r="50">
          <cell r="A50" t="str">
            <v>Boeing 737-500</v>
          </cell>
          <cell r="B50">
            <v>2.3268190542662711E-2</v>
          </cell>
          <cell r="C50">
            <v>4.3930021868166212E-2</v>
          </cell>
          <cell r="D50">
            <v>3.1909090909090908E-2</v>
          </cell>
          <cell r="E50">
            <v>3.3035767773306607E-2</v>
          </cell>
          <cell r="F50">
            <v>3.1055295220243671E-2</v>
          </cell>
          <cell r="G50">
            <v>2.694954842585379E-2</v>
          </cell>
          <cell r="H50">
            <v>2.4385836272180196E-2</v>
          </cell>
        </row>
        <row r="51">
          <cell r="A51" t="str">
            <v>Beechcraft 1900D</v>
          </cell>
          <cell r="B51">
            <v>3.5087719298245612E-2</v>
          </cell>
          <cell r="C51">
            <v>7.9802069275753479E-2</v>
          </cell>
          <cell r="D51">
            <v>2.1052631578947368E-2</v>
          </cell>
          <cell r="E51">
            <v>4.5314140050982159E-2</v>
          </cell>
          <cell r="I51">
            <v>5.2777732668604554E-2</v>
          </cell>
        </row>
      </sheetData>
      <sheetData sheetId="11">
        <row r="31">
          <cell r="E31">
            <v>1.8973483151907337E-2</v>
          </cell>
        </row>
      </sheetData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y Data Sheet"/>
      <sheetName val="Database"/>
      <sheetName val="Boeing FFM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ymbol"/>
      <sheetName val="Calculations"/>
      <sheetName val="Iteration of the wing mass"/>
      <sheetName val="Results Graphs"/>
      <sheetName val="Drag Optimization"/>
      <sheetName val="(c)"/>
    </sheetNames>
    <sheetDataSet>
      <sheetData sheetId="0" refreshError="1"/>
      <sheetData sheetId="1">
        <row r="6">
          <cell r="C6">
            <v>288.14999999999998</v>
          </cell>
        </row>
        <row r="7">
          <cell r="C7">
            <v>1.2250000000000001</v>
          </cell>
        </row>
        <row r="8">
          <cell r="C8">
            <v>9.81</v>
          </cell>
        </row>
        <row r="12">
          <cell r="C12" t="str">
            <v>Torenbeek method</v>
          </cell>
        </row>
        <row r="13">
          <cell r="C13" t="str">
            <v>Given: b, calculated: A</v>
          </cell>
        </row>
        <row r="14">
          <cell r="C14">
            <v>34.1</v>
          </cell>
        </row>
        <row r="15">
          <cell r="C15">
            <v>9.5</v>
          </cell>
        </row>
        <row r="16">
          <cell r="C16">
            <v>0.12</v>
          </cell>
        </row>
        <row r="17">
          <cell r="C17">
            <v>0.45</v>
          </cell>
        </row>
        <row r="18">
          <cell r="C18">
            <v>1.3</v>
          </cell>
        </row>
        <row r="19">
          <cell r="C19">
            <v>0.21299999999999999</v>
          </cell>
        </row>
        <row r="20">
          <cell r="C20">
            <v>25</v>
          </cell>
        </row>
        <row r="21">
          <cell r="C21">
            <v>4.04</v>
          </cell>
        </row>
        <row r="22">
          <cell r="C22">
            <v>73500</v>
          </cell>
        </row>
        <row r="23">
          <cell r="C23">
            <v>41244</v>
          </cell>
        </row>
        <row r="24">
          <cell r="C24">
            <v>60500</v>
          </cell>
        </row>
        <row r="25">
          <cell r="C25">
            <v>600.49019607843138</v>
          </cell>
        </row>
        <row r="26">
          <cell r="C26">
            <v>5902</v>
          </cell>
        </row>
        <row r="27">
          <cell r="C27">
            <v>0.6</v>
          </cell>
        </row>
        <row r="28">
          <cell r="C28">
            <v>8.8500000000000004E-4</v>
          </cell>
        </row>
        <row r="29">
          <cell r="C29">
            <v>3.734</v>
          </cell>
        </row>
        <row r="30">
          <cell r="C30">
            <v>0.76</v>
          </cell>
        </row>
        <row r="32">
          <cell r="C32">
            <v>11887.2</v>
          </cell>
        </row>
        <row r="33">
          <cell r="C33">
            <v>0.2</v>
          </cell>
        </row>
        <row r="34">
          <cell r="C34">
            <v>1</v>
          </cell>
        </row>
        <row r="58">
          <cell r="C58">
            <v>216.65</v>
          </cell>
        </row>
        <row r="59">
          <cell r="C59">
            <v>1.4216130796413355E-5</v>
          </cell>
        </row>
        <row r="60">
          <cell r="C60">
            <v>0.31639084830178477</v>
          </cell>
        </row>
        <row r="61">
          <cell r="C61">
            <v>4.4932180790683005E-5</v>
          </cell>
        </row>
        <row r="62">
          <cell r="C62">
            <v>295.06955674128091</v>
          </cell>
        </row>
        <row r="64">
          <cell r="C64">
            <v>9.5000816993464081</v>
          </cell>
        </row>
        <row r="65">
          <cell r="C65">
            <v>34.099853372118773</v>
          </cell>
        </row>
        <row r="66">
          <cell r="C66">
            <v>0.11162790697674418</v>
          </cell>
        </row>
        <row r="67">
          <cell r="C67">
            <v>0.14511627906976746</v>
          </cell>
        </row>
        <row r="71">
          <cell r="C71">
            <v>122.39999999999999</v>
          </cell>
        </row>
        <row r="72">
          <cell r="C72">
            <v>9.5000816993464081</v>
          </cell>
        </row>
        <row r="73">
          <cell r="C73">
            <v>34.1</v>
          </cell>
        </row>
        <row r="74">
          <cell r="C74">
            <v>21.70319969388536</v>
          </cell>
        </row>
        <row r="75">
          <cell r="C75">
            <v>5.9182898849946683</v>
          </cell>
        </row>
        <row r="78">
          <cell r="C78">
            <v>36.701713981588306</v>
          </cell>
        </row>
        <row r="79">
          <cell r="C79">
            <v>0.85884020656666826</v>
          </cell>
        </row>
        <row r="80">
          <cell r="C80">
            <v>42.734042608820623</v>
          </cell>
        </row>
        <row r="82">
          <cell r="C82">
            <v>19256</v>
          </cell>
        </row>
        <row r="83">
          <cell r="C83">
            <v>2.5</v>
          </cell>
        </row>
        <row r="87">
          <cell r="C87">
            <v>1.905</v>
          </cell>
        </row>
        <row r="95">
          <cell r="C95">
            <v>0.13674418604651165</v>
          </cell>
        </row>
        <row r="97">
          <cell r="C97">
            <v>77007.687111948995</v>
          </cell>
        </row>
        <row r="98">
          <cell r="C98">
            <v>128.24137282316403</v>
          </cell>
        </row>
        <row r="99">
          <cell r="C99">
            <v>34.1</v>
          </cell>
        </row>
        <row r="100">
          <cell r="C100">
            <v>9.0673545861321578</v>
          </cell>
        </row>
        <row r="102">
          <cell r="C102">
            <v>6.2007321864147213</v>
          </cell>
        </row>
        <row r="105">
          <cell r="C105">
            <v>6817.8183244296333</v>
          </cell>
        </row>
        <row r="107">
          <cell r="C107">
            <v>1.4650122260112981</v>
          </cell>
        </row>
        <row r="108">
          <cell r="C108">
            <v>113.04796677607951</v>
          </cell>
        </row>
        <row r="109">
          <cell r="C109">
            <v>0.76923076923076916</v>
          </cell>
        </row>
        <row r="110">
          <cell r="C110">
            <v>233.9660954984636</v>
          </cell>
        </row>
        <row r="111">
          <cell r="C111">
            <v>128.24137282316403</v>
          </cell>
        </row>
        <row r="112">
          <cell r="C112">
            <v>224.25286312337349</v>
          </cell>
        </row>
        <row r="113">
          <cell r="C113">
            <v>4.2884359223338864</v>
          </cell>
        </row>
        <row r="114">
          <cell r="C114">
            <v>21403235.208737358</v>
          </cell>
        </row>
        <row r="115">
          <cell r="C115">
            <v>2.8705053653505999E-4</v>
          </cell>
        </row>
        <row r="116">
          <cell r="C116">
            <v>2.5317213670648544E-3</v>
          </cell>
        </row>
        <row r="117">
          <cell r="C117">
            <v>2.0827872009588958E-3</v>
          </cell>
        </row>
        <row r="118">
          <cell r="C118">
            <v>5.5668679316327879E-3</v>
          </cell>
        </row>
        <row r="120">
          <cell r="C120">
            <v>0.76</v>
          </cell>
        </row>
        <row r="121">
          <cell r="C121" t="str">
            <v/>
          </cell>
        </row>
        <row r="122">
          <cell r="C122">
            <v>0.6</v>
          </cell>
        </row>
        <row r="123">
          <cell r="C123">
            <v>1.0164943439628076E-3</v>
          </cell>
        </row>
        <row r="125">
          <cell r="C125">
            <v>10.82</v>
          </cell>
        </row>
        <row r="126">
          <cell r="C126">
            <v>1</v>
          </cell>
        </row>
        <row r="127">
          <cell r="C127">
            <v>0.3</v>
          </cell>
        </row>
        <row r="128">
          <cell r="C128">
            <v>0.84</v>
          </cell>
        </row>
        <row r="129">
          <cell r="C129">
            <v>-1.5200000000000001E-3</v>
          </cell>
        </row>
        <row r="130">
          <cell r="C130">
            <v>0.84496442987242815</v>
          </cell>
        </row>
        <row r="131">
          <cell r="C131">
            <v>0.97192731400658749</v>
          </cell>
        </row>
        <row r="132">
          <cell r="C132">
            <v>-0.18077746799544042</v>
          </cell>
        </row>
        <row r="133">
          <cell r="C133">
            <v>1.9248649171825644E-3</v>
          </cell>
        </row>
        <row r="134">
          <cell r="C134">
            <v>0.98284596407759672</v>
          </cell>
        </row>
        <row r="135">
          <cell r="C135">
            <v>1.0468410734751756</v>
          </cell>
        </row>
        <row r="136">
          <cell r="C136">
            <v>2.1154098140204595E-3</v>
          </cell>
        </row>
        <row r="137">
          <cell r="C137">
            <v>0.76322287871741323</v>
          </cell>
        </row>
        <row r="138">
          <cell r="C138">
            <v>0.74046582351538914</v>
          </cell>
        </row>
        <row r="139">
          <cell r="C139">
            <v>2.5219018712052604E-2</v>
          </cell>
        </row>
        <row r="141">
          <cell r="C141">
            <v>3.1802380987648197E-2</v>
          </cell>
        </row>
        <row r="143">
          <cell r="C143">
            <v>32445.741584940992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verview"/>
      <sheetName val="Fuel Consumption Analysis"/>
      <sheetName val="SAR"/>
      <sheetName val="Extended Payload Range Diagram"/>
      <sheetName val="Bathtub Curve"/>
      <sheetName val="EEA Master Emission Calculator"/>
      <sheetName val="BADA "/>
      <sheetName val="Handbook Method"/>
      <sheetName val="Literature Review"/>
      <sheetName val="Deviation"/>
      <sheetName val="Matrix"/>
      <sheetName val="Fuel Consumption CO2 MV A330neo"/>
      <sheetName val="Hurtecant"/>
      <sheetName val="TOP 50 Most Used Aircraft"/>
      <sheetName val="(c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doi.org/10.7910/DVN/4CYNKA" TargetMode="External"/><Relationship Id="rId1" Type="http://schemas.openxmlformats.org/officeDocument/2006/relationships/hyperlink" Target="https://www.gnu.org/licens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62"/>
  <sheetViews>
    <sheetView tabSelected="1" zoomScale="75" workbookViewId="0">
      <selection sqref="A1:A2"/>
    </sheetView>
  </sheetViews>
  <sheetFormatPr baseColWidth="10" defaultRowHeight="15.75" x14ac:dyDescent="0.25"/>
  <cols>
    <col min="1" max="1" width="33.75" customWidth="1"/>
    <col min="2" max="2" width="35.375" customWidth="1"/>
    <col min="3" max="3" width="38.875" customWidth="1"/>
    <col min="4" max="5" width="30.5" customWidth="1"/>
    <col min="6" max="6" width="34.75" customWidth="1"/>
    <col min="7" max="7" width="19.75" customWidth="1"/>
    <col min="8" max="8" width="28.875" customWidth="1"/>
    <col min="9" max="9" width="25.75" customWidth="1"/>
    <col min="10" max="10" width="42.5" customWidth="1"/>
  </cols>
  <sheetData>
    <row r="1" spans="1:10" ht="102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</row>
    <row r="2" spans="1:10" ht="16.5" hidden="1" thickBot="1" x14ac:dyDescent="0.3">
      <c r="A2" s="4"/>
      <c r="B2" s="3"/>
      <c r="C2" s="3"/>
      <c r="D2" s="3"/>
      <c r="E2" s="5"/>
      <c r="F2" s="3"/>
      <c r="G2" s="3"/>
      <c r="H2" s="3"/>
      <c r="I2" s="3"/>
      <c r="J2" s="3"/>
    </row>
    <row r="3" spans="1:10" x14ac:dyDescent="0.25">
      <c r="A3" s="6" t="s">
        <v>10</v>
      </c>
      <c r="B3" s="7">
        <v>1.7824956503039901E-2</v>
      </c>
      <c r="C3" s="7">
        <v>1.7780441971421951E-2</v>
      </c>
      <c r="D3" s="7">
        <v>1.3785310734463277E-2</v>
      </c>
      <c r="E3" s="7">
        <f t="shared" ref="E3:E51" si="0">AVERAGE(B3:D3)</f>
        <v>1.6463569736308376E-2</v>
      </c>
      <c r="F3" s="7">
        <v>2.0470158997449694E-2</v>
      </c>
      <c r="G3" s="7"/>
      <c r="H3" s="7">
        <v>1.6927057579567518E-2</v>
      </c>
      <c r="I3" s="7">
        <v>1.9006479481641469E-2</v>
      </c>
      <c r="J3" s="8" t="s">
        <v>11</v>
      </c>
    </row>
    <row r="4" spans="1:10" x14ac:dyDescent="0.25">
      <c r="A4" s="9" t="s">
        <v>12</v>
      </c>
      <c r="B4" s="7">
        <v>1.514441951440002E-2</v>
      </c>
      <c r="C4" s="7">
        <v>2.0367620948433311E-2</v>
      </c>
      <c r="D4" s="7">
        <v>1.7184466019417477E-2</v>
      </c>
      <c r="E4" s="7">
        <f t="shared" si="0"/>
        <v>1.7565502160750267E-2</v>
      </c>
      <c r="F4" s="7"/>
      <c r="G4" s="7"/>
      <c r="H4" s="7">
        <v>1.4399446119038739E-2</v>
      </c>
      <c r="I4" s="7">
        <v>1.7742375727119331E-2</v>
      </c>
      <c r="J4" s="8" t="s">
        <v>11</v>
      </c>
    </row>
    <row r="5" spans="1:10" x14ac:dyDescent="0.25">
      <c r="A5" s="9" t="s">
        <v>13</v>
      </c>
      <c r="B5" s="7">
        <v>1.5166712466794907E-2</v>
      </c>
      <c r="C5" s="7">
        <v>2.079073674106071E-2</v>
      </c>
      <c r="D5" s="7">
        <v>1.6944444444444443E-2</v>
      </c>
      <c r="E5" s="7">
        <f t="shared" si="0"/>
        <v>1.7633964550766688E-2</v>
      </c>
      <c r="F5" s="7">
        <v>1.94016558675306E-2</v>
      </c>
      <c r="G5" s="7"/>
      <c r="H5" s="7">
        <v>1.654243077155056E-2</v>
      </c>
      <c r="I5" s="7">
        <v>1.84931822011879E-2</v>
      </c>
      <c r="J5" s="8" t="s">
        <v>11</v>
      </c>
    </row>
    <row r="6" spans="1:10" x14ac:dyDescent="0.25">
      <c r="A6" s="9" t="s">
        <v>14</v>
      </c>
      <c r="B6" s="7">
        <v>1.3905139814485087E-2</v>
      </c>
      <c r="C6" s="7">
        <v>2.1683263732733694E-2</v>
      </c>
      <c r="D6" s="7">
        <v>1.7575757575757574E-2</v>
      </c>
      <c r="E6" s="7">
        <f t="shared" si="0"/>
        <v>1.7721387040992118E-2</v>
      </c>
      <c r="F6" s="7"/>
      <c r="G6" s="7"/>
      <c r="H6" s="7">
        <v>1.5173537318064468E-2</v>
      </c>
      <c r="I6" s="7">
        <v>1.8194732838307477E-2</v>
      </c>
      <c r="J6" s="8" t="s">
        <v>11</v>
      </c>
    </row>
    <row r="7" spans="1:10" x14ac:dyDescent="0.25">
      <c r="A7" s="9" t="s">
        <v>15</v>
      </c>
      <c r="B7" s="7">
        <v>1.7757516552697274E-2</v>
      </c>
      <c r="C7" s="7">
        <v>2.0134013016575303E-2</v>
      </c>
      <c r="D7" s="7">
        <v>1.6108108108108109E-2</v>
      </c>
      <c r="E7" s="7">
        <f t="shared" si="0"/>
        <v>1.7999879225793564E-2</v>
      </c>
      <c r="F7" s="7">
        <v>2.1769100060915009E-2</v>
      </c>
      <c r="G7" s="7"/>
      <c r="H7" s="7">
        <v>1.962226134258228E-2</v>
      </c>
      <c r="I7" s="7">
        <v>2.023519258185745E-2</v>
      </c>
      <c r="J7" s="8" t="s">
        <v>11</v>
      </c>
    </row>
    <row r="8" spans="1:10" x14ac:dyDescent="0.25">
      <c r="A8" s="9" t="s">
        <v>16</v>
      </c>
      <c r="B8" s="7">
        <v>1.5381437835141541E-2</v>
      </c>
      <c r="C8" s="7">
        <v>2.127985068918567E-2</v>
      </c>
      <c r="D8" s="7">
        <v>1.7469135802469136E-2</v>
      </c>
      <c r="E8" s="7">
        <f t="shared" si="0"/>
        <v>1.804347477559878E-2</v>
      </c>
      <c r="F8" s="7">
        <v>2.0479472312736804E-2</v>
      </c>
      <c r="G8" s="7"/>
      <c r="H8" s="7">
        <v>1.7096347711813648E-2</v>
      </c>
      <c r="I8" s="7">
        <v>1.8466149558172211E-2</v>
      </c>
      <c r="J8" s="8" t="s">
        <v>11</v>
      </c>
    </row>
    <row r="9" spans="1:10" x14ac:dyDescent="0.25">
      <c r="A9" s="9" t="s">
        <v>17</v>
      </c>
      <c r="B9" s="7">
        <v>1.4973628691983123E-2</v>
      </c>
      <c r="C9" s="7">
        <v>2.1225701943844488E-2</v>
      </c>
      <c r="D9" s="7">
        <v>1.8266666666666667E-2</v>
      </c>
      <c r="E9" s="7">
        <f t="shared" si="0"/>
        <v>1.8155332434164759E-2</v>
      </c>
      <c r="F9" s="7"/>
      <c r="G9" s="7"/>
      <c r="H9" s="7">
        <v>1.4454743795292326E-2</v>
      </c>
      <c r="I9" s="7">
        <v>1.9E-2</v>
      </c>
      <c r="J9" s="8" t="s">
        <v>11</v>
      </c>
    </row>
    <row r="10" spans="1:10" x14ac:dyDescent="0.25">
      <c r="A10" s="9" t="s">
        <v>18</v>
      </c>
      <c r="B10" s="7">
        <v>2.6780615158684833E-2</v>
      </c>
      <c r="C10" s="7">
        <v>1.313676835498466E-2</v>
      </c>
      <c r="D10" s="10"/>
      <c r="E10" s="7">
        <f t="shared" si="0"/>
        <v>1.9958691756834748E-2</v>
      </c>
      <c r="F10" s="7"/>
      <c r="G10" s="7"/>
      <c r="H10" s="7"/>
      <c r="I10" s="7">
        <v>2.9805615550755941E-2</v>
      </c>
      <c r="J10" s="8" t="s">
        <v>19</v>
      </c>
    </row>
    <row r="11" spans="1:10" x14ac:dyDescent="0.25">
      <c r="A11" s="9" t="s">
        <v>20</v>
      </c>
      <c r="B11" s="7">
        <v>1.7078213511287424E-2</v>
      </c>
      <c r="C11" s="7">
        <v>2.9719057935565032E-2</v>
      </c>
      <c r="D11" s="7">
        <v>1.3414634146341465E-2</v>
      </c>
      <c r="E11" s="7">
        <f t="shared" si="0"/>
        <v>2.0070635197731307E-2</v>
      </c>
      <c r="F11" s="7"/>
      <c r="G11" s="7">
        <v>5.6789224608664E-3</v>
      </c>
      <c r="H11" s="7"/>
      <c r="I11" s="7">
        <v>2.231707317073171E-2</v>
      </c>
      <c r="J11" s="8" t="s">
        <v>19</v>
      </c>
    </row>
    <row r="12" spans="1:10" x14ac:dyDescent="0.25">
      <c r="A12" s="9" t="s">
        <v>21</v>
      </c>
      <c r="B12" s="7">
        <v>1.743908265647396E-2</v>
      </c>
      <c r="C12" s="7">
        <v>2.8071557155715562E-2</v>
      </c>
      <c r="D12" s="7">
        <v>1.8173076923076924E-2</v>
      </c>
      <c r="E12" s="7">
        <f t="shared" si="0"/>
        <v>2.1227905578422149E-2</v>
      </c>
      <c r="F12" s="7"/>
      <c r="G12" s="7"/>
      <c r="H12" s="7">
        <v>1.7362786693673686E-2</v>
      </c>
      <c r="I12" s="7">
        <v>2.6600000000000002E-2</v>
      </c>
      <c r="J12" s="8" t="s">
        <v>11</v>
      </c>
    </row>
    <row r="13" spans="1:10" x14ac:dyDescent="0.25">
      <c r="A13" s="9" t="s">
        <v>22</v>
      </c>
      <c r="B13" s="7">
        <v>1.8508486818345972E-2</v>
      </c>
      <c r="C13" s="7">
        <v>2.6367849257874824E-2</v>
      </c>
      <c r="D13" s="7">
        <v>2.0192307692307693E-2</v>
      </c>
      <c r="E13" s="7">
        <f t="shared" si="0"/>
        <v>2.168954792284283E-2</v>
      </c>
      <c r="F13" s="7">
        <v>2.5626981004218858E-2</v>
      </c>
      <c r="G13" s="7"/>
      <c r="H13" s="7">
        <v>1.8428636458143025E-2</v>
      </c>
      <c r="I13" s="7">
        <v>2.3257575757575755E-2</v>
      </c>
      <c r="J13" s="8" t="s">
        <v>11</v>
      </c>
    </row>
    <row r="14" spans="1:10" x14ac:dyDescent="0.25">
      <c r="A14" s="9" t="s">
        <v>23</v>
      </c>
      <c r="B14" s="7">
        <v>1.8014143284121684E-2</v>
      </c>
      <c r="C14" s="7">
        <v>2.4786426564698302E-2</v>
      </c>
      <c r="D14" s="7">
        <v>2.2285714285714284E-2</v>
      </c>
      <c r="E14" s="7">
        <f t="shared" si="0"/>
        <v>2.1695428044844756E-2</v>
      </c>
      <c r="F14" s="7">
        <v>1.8797049738978052E-2</v>
      </c>
      <c r="G14" s="7"/>
      <c r="H14" s="7">
        <v>2.4326911959472754E-2</v>
      </c>
      <c r="I14" s="7">
        <v>2.4487041036717064E-2</v>
      </c>
      <c r="J14" s="8" t="s">
        <v>24</v>
      </c>
    </row>
    <row r="15" spans="1:10" x14ac:dyDescent="0.25">
      <c r="A15" s="9" t="s">
        <v>25</v>
      </c>
      <c r="B15" s="7">
        <v>2.0947588654360551E-2</v>
      </c>
      <c r="C15" s="7">
        <v>2.4164068982530103E-2</v>
      </c>
      <c r="D15" s="7">
        <v>2.0295081967213115E-2</v>
      </c>
      <c r="E15" s="7">
        <f t="shared" si="0"/>
        <v>2.1802246534701253E-2</v>
      </c>
      <c r="F15" s="7">
        <v>2.5031396470139716E-2</v>
      </c>
      <c r="G15" s="7"/>
      <c r="H15" s="7">
        <v>2.6621315134700074E-2</v>
      </c>
      <c r="I15" s="7">
        <v>2.3122923588039867E-2</v>
      </c>
      <c r="J15" s="8" t="s">
        <v>24</v>
      </c>
    </row>
    <row r="16" spans="1:10" x14ac:dyDescent="0.25">
      <c r="A16" s="9" t="s">
        <v>26</v>
      </c>
      <c r="B16" s="7">
        <v>1.8335862417804754E-2</v>
      </c>
      <c r="C16" s="7">
        <v>2.6618581487205903E-2</v>
      </c>
      <c r="D16" s="7">
        <v>2.0933333333333335E-2</v>
      </c>
      <c r="E16" s="7">
        <f t="shared" si="0"/>
        <v>2.1962592412781329E-2</v>
      </c>
      <c r="F16" s="7">
        <v>2.1738279237506441E-2</v>
      </c>
      <c r="G16" s="7">
        <v>1.9310691354613139E-2</v>
      </c>
      <c r="H16" s="7">
        <v>1.9808164212606581E-2</v>
      </c>
      <c r="I16" s="7">
        <v>2.11365784332311E-2</v>
      </c>
      <c r="J16" s="8" t="s">
        <v>11</v>
      </c>
    </row>
    <row r="17" spans="1:10" x14ac:dyDescent="0.25">
      <c r="A17" s="9" t="s">
        <v>27</v>
      </c>
      <c r="B17" s="7">
        <v>1.8964467005076143E-2</v>
      </c>
      <c r="C17" s="7">
        <v>4.4195804195804191E-2</v>
      </c>
      <c r="D17" s="7">
        <v>3.4000000000000002E-3</v>
      </c>
      <c r="E17" s="7">
        <f t="shared" si="0"/>
        <v>2.2186757066960109E-2</v>
      </c>
      <c r="F17" s="7"/>
      <c r="G17" s="7">
        <v>1.1818181818181821E-2</v>
      </c>
      <c r="H17" s="7"/>
      <c r="I17" s="7"/>
      <c r="J17" s="8" t="s">
        <v>19</v>
      </c>
    </row>
    <row r="18" spans="1:10" x14ac:dyDescent="0.25">
      <c r="A18" s="9" t="s">
        <v>28</v>
      </c>
      <c r="B18" s="7">
        <v>1.7155601303825697E-2</v>
      </c>
      <c r="C18" s="7">
        <v>2.7400793011185975E-2</v>
      </c>
      <c r="D18" s="7">
        <v>2.2388059701492536E-2</v>
      </c>
      <c r="E18" s="7">
        <f t="shared" si="0"/>
        <v>2.2314818005501402E-2</v>
      </c>
      <c r="F18" s="7">
        <v>2.1596015602333905E-2</v>
      </c>
      <c r="G18" s="7"/>
      <c r="H18" s="7">
        <v>2.0842312585967006E-2</v>
      </c>
      <c r="I18" s="7">
        <v>2.3912834987313801E-2</v>
      </c>
      <c r="J18" s="8" t="s">
        <v>11</v>
      </c>
    </row>
    <row r="19" spans="1:10" x14ac:dyDescent="0.25">
      <c r="A19" s="9" t="s">
        <v>29</v>
      </c>
      <c r="B19" s="7">
        <v>1.822785285520246E-2</v>
      </c>
      <c r="C19" s="7">
        <v>2.5762319581407563E-2</v>
      </c>
      <c r="D19" s="7">
        <v>2.296551724137931E-2</v>
      </c>
      <c r="E19" s="7">
        <f t="shared" si="0"/>
        <v>2.2318563225996443E-2</v>
      </c>
      <c r="F19" s="7">
        <v>2.0555472726885477E-2</v>
      </c>
      <c r="G19" s="7"/>
      <c r="H19" s="7">
        <v>2.3010585738148896E-2</v>
      </c>
      <c r="I19" s="7">
        <v>2.4673599331252519E-2</v>
      </c>
      <c r="J19" s="8" t="s">
        <v>24</v>
      </c>
    </row>
    <row r="20" spans="1:10" x14ac:dyDescent="0.25">
      <c r="A20" s="9" t="s">
        <v>30</v>
      </c>
      <c r="B20" s="7">
        <v>1.8957909029192123E-2</v>
      </c>
      <c r="C20" s="7">
        <v>2.7139999999999991E-2</v>
      </c>
      <c r="D20" s="7">
        <v>2.1187500000000001E-2</v>
      </c>
      <c r="E20" s="7">
        <f t="shared" si="0"/>
        <v>2.2428469676397372E-2</v>
      </c>
      <c r="F20" s="7">
        <v>2.1632000000000002E-2</v>
      </c>
      <c r="G20" s="7">
        <v>2.4284424358767077E-2</v>
      </c>
      <c r="H20" s="7">
        <v>1.9335959540771976E-2</v>
      </c>
      <c r="I20" s="7">
        <v>1.9546436285097193E-2</v>
      </c>
      <c r="J20" s="8" t="s">
        <v>11</v>
      </c>
    </row>
    <row r="21" spans="1:10" x14ac:dyDescent="0.25">
      <c r="A21" s="9" t="s">
        <v>31</v>
      </c>
      <c r="B21" s="7">
        <v>1.502087832973362E-2</v>
      </c>
      <c r="C21" s="7">
        <v>2.8917950710000428E-2</v>
      </c>
      <c r="D21" s="7">
        <v>2.5266666666666666E-2</v>
      </c>
      <c r="E21" s="7">
        <f t="shared" si="0"/>
        <v>2.3068498568800239E-2</v>
      </c>
      <c r="F21" s="7">
        <v>2.1721610773015668E-2</v>
      </c>
      <c r="G21" s="7">
        <v>2.0504068530704626E-2</v>
      </c>
      <c r="H21" s="7">
        <v>2.6331405352900066E-2</v>
      </c>
      <c r="I21" s="7">
        <v>2.98E-2</v>
      </c>
      <c r="J21" s="8" t="s">
        <v>24</v>
      </c>
    </row>
    <row r="22" spans="1:10" x14ac:dyDescent="0.25">
      <c r="A22" s="9" t="s">
        <v>32</v>
      </c>
      <c r="B22" s="7">
        <v>1.9107564347532878E-2</v>
      </c>
      <c r="C22" s="7">
        <v>3.4227939575987125E-2</v>
      </c>
      <c r="D22" s="7">
        <v>1.6451612903225808E-2</v>
      </c>
      <c r="E22" s="7">
        <f t="shared" si="0"/>
        <v>2.3262372275581936E-2</v>
      </c>
      <c r="F22" s="7">
        <v>2.7900396151669497E-2</v>
      </c>
      <c r="G22" s="7"/>
      <c r="H22" s="7">
        <v>1.3082963201166111E-2</v>
      </c>
      <c r="I22" s="7">
        <v>2.6515103919099139E-2</v>
      </c>
      <c r="J22" s="8" t="s">
        <v>11</v>
      </c>
    </row>
    <row r="23" spans="1:10" x14ac:dyDescent="0.25">
      <c r="A23" s="9" t="s">
        <v>33</v>
      </c>
      <c r="B23" s="7">
        <v>1.9124641592174061E-2</v>
      </c>
      <c r="C23" s="7">
        <v>2.7141855698876925E-2</v>
      </c>
      <c r="D23" s="7">
        <v>2.4297520661157024E-2</v>
      </c>
      <c r="E23" s="7">
        <f t="shared" si="0"/>
        <v>2.3521339317402672E-2</v>
      </c>
      <c r="F23" s="7">
        <v>2.2908286044854953E-2</v>
      </c>
      <c r="G23" s="7"/>
      <c r="H23" s="7">
        <v>2.435066770491438E-2</v>
      </c>
      <c r="I23" s="7">
        <v>2.1451372125524074E-2</v>
      </c>
      <c r="J23" s="8" t="s">
        <v>24</v>
      </c>
    </row>
    <row r="24" spans="1:10" x14ac:dyDescent="0.25">
      <c r="A24" s="9" t="s">
        <v>34</v>
      </c>
      <c r="B24" s="7">
        <v>1.8771550362775787E-2</v>
      </c>
      <c r="C24" s="7">
        <v>2.9373302394186319E-2</v>
      </c>
      <c r="D24" s="7">
        <v>2.3409961685823755E-2</v>
      </c>
      <c r="E24" s="7">
        <f t="shared" si="0"/>
        <v>2.3851604814261951E-2</v>
      </c>
      <c r="F24" s="7">
        <v>2.4249042145593872E-2</v>
      </c>
      <c r="G24" s="7">
        <v>2.1776550110563196E-2</v>
      </c>
      <c r="H24" s="7">
        <v>2.550425584500297E-2</v>
      </c>
      <c r="I24" s="7">
        <v>2.0500359971202305E-2</v>
      </c>
      <c r="J24" s="8" t="s">
        <v>24</v>
      </c>
    </row>
    <row r="25" spans="1:10" x14ac:dyDescent="0.25">
      <c r="A25" s="9" t="s">
        <v>35</v>
      </c>
      <c r="B25" s="7">
        <v>2.0865347769781356E-2</v>
      </c>
      <c r="C25" s="7">
        <v>2.7980430864303487E-2</v>
      </c>
      <c r="D25" s="7">
        <v>2.3704918032786886E-2</v>
      </c>
      <c r="E25" s="7">
        <f t="shared" si="0"/>
        <v>2.4183565555623912E-2</v>
      </c>
      <c r="F25" s="7">
        <v>2.490612393785941E-2</v>
      </c>
      <c r="G25" s="7"/>
      <c r="H25" s="7">
        <v>2.7022516690302818E-2</v>
      </c>
      <c r="I25" s="7">
        <v>2.2393442622950819E-2</v>
      </c>
      <c r="J25" s="8" t="s">
        <v>24</v>
      </c>
    </row>
    <row r="26" spans="1:10" x14ac:dyDescent="0.25">
      <c r="A26" s="9" t="s">
        <v>36</v>
      </c>
      <c r="B26" s="7">
        <v>2.0794985497545739E-2</v>
      </c>
      <c r="C26" s="7">
        <v>2.9463719898605838E-2</v>
      </c>
      <c r="D26" s="7">
        <v>2.328125E-2</v>
      </c>
      <c r="E26" s="7">
        <f t="shared" si="0"/>
        <v>2.4513318465383859E-2</v>
      </c>
      <c r="F26" s="7">
        <v>2.4817411280101391E-2</v>
      </c>
      <c r="G26" s="7">
        <v>3.0355530448458845E-2</v>
      </c>
      <c r="H26" s="7">
        <v>2.1102979634677506E-2</v>
      </c>
      <c r="I26" s="7">
        <v>2.2408207343412527E-2</v>
      </c>
      <c r="J26" s="8" t="s">
        <v>11</v>
      </c>
    </row>
    <row r="27" spans="1:10" x14ac:dyDescent="0.25">
      <c r="A27" s="9" t="s">
        <v>37</v>
      </c>
      <c r="B27" s="7">
        <v>2.0415385034161744E-2</v>
      </c>
      <c r="C27" s="7">
        <v>3.1762164909160215E-2</v>
      </c>
      <c r="D27" s="7">
        <v>2.1911764705882353E-2</v>
      </c>
      <c r="E27" s="7">
        <f t="shared" si="0"/>
        <v>2.469643821640144E-2</v>
      </c>
      <c r="F27" s="7">
        <v>2.7779189429551519E-2</v>
      </c>
      <c r="G27" s="7">
        <v>1.076470588235294E-2</v>
      </c>
      <c r="H27" s="7"/>
      <c r="I27" s="7">
        <v>1.9722222222222221E-2</v>
      </c>
      <c r="J27" s="8" t="s">
        <v>19</v>
      </c>
    </row>
    <row r="28" spans="1:10" x14ac:dyDescent="0.25">
      <c r="A28" s="9" t="s">
        <v>38</v>
      </c>
      <c r="B28" s="7">
        <v>2.0345707870697873E-2</v>
      </c>
      <c r="C28" s="7">
        <v>3.4518447252955498E-2</v>
      </c>
      <c r="D28" s="7">
        <v>1.9358974358974358E-2</v>
      </c>
      <c r="E28" s="7">
        <f t="shared" si="0"/>
        <v>2.4741043160875911E-2</v>
      </c>
      <c r="F28" s="7"/>
      <c r="G28" s="7"/>
      <c r="H28" s="7">
        <v>1.8797915196435474E-2</v>
      </c>
      <c r="I28" s="7">
        <v>3.5230057223718962E-2</v>
      </c>
      <c r="J28" s="8" t="s">
        <v>11</v>
      </c>
    </row>
    <row r="29" spans="1:10" x14ac:dyDescent="0.25">
      <c r="A29" s="9" t="s">
        <v>39</v>
      </c>
      <c r="B29" s="7">
        <v>2.1640826873385012E-2</v>
      </c>
      <c r="C29" s="7">
        <v>2.9832869466483888E-2</v>
      </c>
      <c r="D29" s="7">
        <v>2.2777777777777779E-2</v>
      </c>
      <c r="E29" s="7">
        <f t="shared" si="0"/>
        <v>2.4750491372548894E-2</v>
      </c>
      <c r="F29" s="7">
        <v>2.7905398856256664E-2</v>
      </c>
      <c r="G29" s="7">
        <v>2.3527383546380294E-2</v>
      </c>
      <c r="H29" s="7">
        <v>2.1505421768622586E-2</v>
      </c>
      <c r="I29" s="7">
        <v>2.7698412698412701E-2</v>
      </c>
      <c r="J29" s="8" t="s">
        <v>11</v>
      </c>
    </row>
    <row r="30" spans="1:10" x14ac:dyDescent="0.25">
      <c r="A30" s="9" t="s">
        <v>40</v>
      </c>
      <c r="B30" s="7">
        <v>2.1864877371587231E-2</v>
      </c>
      <c r="C30" s="7">
        <v>2.9391344596158289E-2</v>
      </c>
      <c r="D30" s="7">
        <v>2.3700000000000002E-2</v>
      </c>
      <c r="E30" s="7">
        <f t="shared" si="0"/>
        <v>2.4985407322581841E-2</v>
      </c>
      <c r="F30" s="7">
        <v>2.4276556352696134E-2</v>
      </c>
      <c r="G30" s="7">
        <v>2.0687181572734151E-2</v>
      </c>
      <c r="H30" s="7">
        <v>2.1869181912474379E-2</v>
      </c>
      <c r="I30" s="7">
        <v>1.8574514038876888E-2</v>
      </c>
      <c r="J30" s="8" t="s">
        <v>11</v>
      </c>
    </row>
    <row r="31" spans="1:10" x14ac:dyDescent="0.25">
      <c r="A31" s="9" t="s">
        <v>41</v>
      </c>
      <c r="B31" s="7">
        <v>1.937711609657311E-2</v>
      </c>
      <c r="C31" s="7">
        <v>3.3889803443408938E-2</v>
      </c>
      <c r="D31" s="7">
        <v>2.3636363636363636E-2</v>
      </c>
      <c r="E31" s="7">
        <f t="shared" si="0"/>
        <v>2.563442772544856E-2</v>
      </c>
      <c r="F31" s="7">
        <v>3.0674194176674149E-2</v>
      </c>
      <c r="G31" s="7">
        <v>2.4063292725679707E-2</v>
      </c>
      <c r="H31" s="7">
        <v>2.2928504088358195E-2</v>
      </c>
      <c r="I31" s="7"/>
      <c r="J31" s="8" t="s">
        <v>11</v>
      </c>
    </row>
    <row r="32" spans="1:10" x14ac:dyDescent="0.25">
      <c r="A32" s="9" t="s">
        <v>42</v>
      </c>
      <c r="B32" s="7">
        <v>2.0569484875992528E-2</v>
      </c>
      <c r="C32" s="7">
        <v>2.9532674104790813E-2</v>
      </c>
      <c r="D32" s="7">
        <v>2.6834782608695651E-2</v>
      </c>
      <c r="E32" s="7">
        <f t="shared" si="0"/>
        <v>2.5645647196492996E-2</v>
      </c>
      <c r="F32" s="7">
        <v>2.5951020203359699E-2</v>
      </c>
      <c r="G32" s="7"/>
      <c r="H32" s="7">
        <v>2.9207794641665907E-2</v>
      </c>
      <c r="I32" s="7">
        <v>2.5558935135541826E-2</v>
      </c>
      <c r="J32" s="8" t="s">
        <v>24</v>
      </c>
    </row>
    <row r="33" spans="1:10" x14ac:dyDescent="0.25">
      <c r="A33" s="9" t="s">
        <v>43</v>
      </c>
      <c r="B33" s="7">
        <v>2.2312131849824477E-2</v>
      </c>
      <c r="C33" s="7">
        <v>3.1255350513440486E-2</v>
      </c>
      <c r="D33" s="7">
        <v>2.3537414965986395E-2</v>
      </c>
      <c r="E33" s="7">
        <f t="shared" si="0"/>
        <v>2.5701632443083784E-2</v>
      </c>
      <c r="F33" s="7">
        <v>2.6013204545169817E-2</v>
      </c>
      <c r="G33" s="7">
        <v>2.0166328754040251E-2</v>
      </c>
      <c r="H33" s="7">
        <v>2.0469488397419605E-2</v>
      </c>
      <c r="I33" s="7"/>
      <c r="J33" s="8" t="s">
        <v>11</v>
      </c>
    </row>
    <row r="34" spans="1:10" x14ac:dyDescent="0.25">
      <c r="A34" s="9" t="s">
        <v>44</v>
      </c>
      <c r="B34" s="7">
        <v>2.1158501129156581E-2</v>
      </c>
      <c r="C34" s="7">
        <v>2.9614167606309725E-2</v>
      </c>
      <c r="D34" s="7">
        <v>2.6602739726027398E-2</v>
      </c>
      <c r="E34" s="7">
        <f t="shared" si="0"/>
        <v>2.5791802820497905E-2</v>
      </c>
      <c r="F34" s="7">
        <v>2.6364108106420914E-2</v>
      </c>
      <c r="G34" s="7"/>
      <c r="H34" s="7">
        <v>2.7091113995536553E-2</v>
      </c>
      <c r="I34" s="7">
        <v>2.1814254859611231E-2</v>
      </c>
      <c r="J34" s="8" t="s">
        <v>24</v>
      </c>
    </row>
    <row r="35" spans="1:10" x14ac:dyDescent="0.25">
      <c r="A35" s="9" t="s">
        <v>45</v>
      </c>
      <c r="B35" s="7">
        <v>1.7717478052673583E-2</v>
      </c>
      <c r="C35" s="7">
        <v>4.0692041522491333E-2</v>
      </c>
      <c r="D35" s="7">
        <v>1.9E-2</v>
      </c>
      <c r="E35" s="7">
        <f t="shared" si="0"/>
        <v>2.5803173191721637E-2</v>
      </c>
      <c r="F35" s="7"/>
      <c r="G35" s="7"/>
      <c r="H35" s="7">
        <v>1.9923066893285987E-2</v>
      </c>
      <c r="I35" s="7">
        <v>2.8673469387755102E-2</v>
      </c>
      <c r="J35" s="8" t="s">
        <v>11</v>
      </c>
    </row>
    <row r="36" spans="1:10" x14ac:dyDescent="0.25">
      <c r="A36" s="9" t="s">
        <v>46</v>
      </c>
      <c r="B36" s="7">
        <v>2.1346886912325287E-2</v>
      </c>
      <c r="C36" s="7">
        <v>4.6732090284592728E-2</v>
      </c>
      <c r="D36" s="7">
        <v>1.1399999999999999E-2</v>
      </c>
      <c r="E36" s="7">
        <f t="shared" si="0"/>
        <v>2.6492992398972671E-2</v>
      </c>
      <c r="F36" s="7"/>
      <c r="G36" s="7"/>
      <c r="H36" s="7">
        <v>1.8964041321593437E-2</v>
      </c>
      <c r="I36" s="7">
        <v>3.7400000000000003E-2</v>
      </c>
      <c r="J36" s="8" t="s">
        <v>11</v>
      </c>
    </row>
    <row r="37" spans="1:10" x14ac:dyDescent="0.25">
      <c r="A37" s="9" t="s">
        <v>47</v>
      </c>
      <c r="B37" s="7">
        <v>1.9816118935837245E-2</v>
      </c>
      <c r="C37" s="7">
        <v>3.7942771431868014E-2</v>
      </c>
      <c r="D37" s="7">
        <v>2.2555555555555554E-2</v>
      </c>
      <c r="E37" s="7">
        <f t="shared" si="0"/>
        <v>2.677148197442027E-2</v>
      </c>
      <c r="F37" s="7">
        <v>2.859005422868351E-2</v>
      </c>
      <c r="G37" s="7"/>
      <c r="H37" s="7">
        <v>1.8626311532869602E-2</v>
      </c>
      <c r="I37" s="7">
        <v>3.3170583683490948E-2</v>
      </c>
      <c r="J37" s="8" t="s">
        <v>11</v>
      </c>
    </row>
    <row r="38" spans="1:10" x14ac:dyDescent="0.25">
      <c r="A38" s="9" t="s">
        <v>48</v>
      </c>
      <c r="B38" s="7">
        <v>2.6976272046694581E-2</v>
      </c>
      <c r="C38" s="7">
        <v>4.6377911388710544E-2</v>
      </c>
      <c r="D38" s="7">
        <v>7.8378378378378376E-3</v>
      </c>
      <c r="E38" s="7">
        <f t="shared" si="0"/>
        <v>2.7064007091080988E-2</v>
      </c>
      <c r="F38" s="7"/>
      <c r="G38" s="7">
        <v>1.6864864864864867E-2</v>
      </c>
      <c r="H38" s="7"/>
      <c r="I38" s="7"/>
      <c r="J38" s="8" t="s">
        <v>19</v>
      </c>
    </row>
    <row r="39" spans="1:10" x14ac:dyDescent="0.25">
      <c r="A39" s="9" t="s">
        <v>49</v>
      </c>
      <c r="B39" s="7">
        <v>2.4224299065420559E-2</v>
      </c>
      <c r="C39" s="7">
        <v>4.4882186616399616E-2</v>
      </c>
      <c r="D39" s="7">
        <v>1.24E-2</v>
      </c>
      <c r="E39" s="7">
        <f t="shared" si="0"/>
        <v>2.7168828560606723E-2</v>
      </c>
      <c r="F39" s="7"/>
      <c r="G39" s="7"/>
      <c r="H39" s="7">
        <v>1.8943503525986907E-2</v>
      </c>
      <c r="I39" s="7">
        <v>3.6000000000000004E-2</v>
      </c>
      <c r="J39" s="8" t="s">
        <v>11</v>
      </c>
    </row>
    <row r="40" spans="1:10" x14ac:dyDescent="0.25">
      <c r="A40" s="9" t="s">
        <v>50</v>
      </c>
      <c r="B40" s="7">
        <v>2.0380980712360799E-2</v>
      </c>
      <c r="C40" s="7">
        <v>3.409633350760348E-2</v>
      </c>
      <c r="D40" s="7">
        <v>3.0121951219512194E-2</v>
      </c>
      <c r="E40" s="7">
        <f t="shared" si="0"/>
        <v>2.8199755146492159E-2</v>
      </c>
      <c r="F40" s="7">
        <v>2.7488558785867451E-2</v>
      </c>
      <c r="G40" s="7">
        <v>2.5004961622810521E-2</v>
      </c>
      <c r="H40" s="7">
        <v>3.1136511210591595E-2</v>
      </c>
      <c r="I40" s="7">
        <v>3.1099999999999999E-2</v>
      </c>
      <c r="J40" s="8" t="s">
        <v>24</v>
      </c>
    </row>
    <row r="41" spans="1:10" x14ac:dyDescent="0.25">
      <c r="A41" s="9" t="s">
        <v>51</v>
      </c>
      <c r="B41" s="7">
        <v>2.3912191297530382E-2</v>
      </c>
      <c r="C41" s="7">
        <v>3.8811771238200996E-2</v>
      </c>
      <c r="D41" s="7">
        <v>2.2099999999999998E-2</v>
      </c>
      <c r="E41" s="7">
        <f t="shared" si="0"/>
        <v>2.8274654178577122E-2</v>
      </c>
      <c r="F41" s="7">
        <v>3.2252082176568581E-2</v>
      </c>
      <c r="G41" s="7"/>
      <c r="H41" s="7">
        <v>1.6655375787836733E-2</v>
      </c>
      <c r="I41" s="7">
        <v>2.8615069399156777E-2</v>
      </c>
      <c r="J41" s="8" t="s">
        <v>11</v>
      </c>
    </row>
    <row r="42" spans="1:10" x14ac:dyDescent="0.25">
      <c r="A42" s="9" t="s">
        <v>52</v>
      </c>
      <c r="B42" s="7">
        <v>2.2077597957342241E-2</v>
      </c>
      <c r="C42" s="7">
        <v>3.9020390811229357E-2</v>
      </c>
      <c r="D42" s="7">
        <v>2.4020618556701033E-2</v>
      </c>
      <c r="E42" s="7">
        <f t="shared" si="0"/>
        <v>2.8372869108424209E-2</v>
      </c>
      <c r="F42" s="7">
        <v>3.3925471559651602E-2</v>
      </c>
      <c r="G42" s="7">
        <v>2.219061544142191E-2</v>
      </c>
      <c r="H42" s="7">
        <v>2.3379662989747387E-2</v>
      </c>
      <c r="I42" s="7"/>
      <c r="J42" s="8" t="s">
        <v>11</v>
      </c>
    </row>
    <row r="43" spans="1:10" x14ac:dyDescent="0.25">
      <c r="A43" s="9" t="s">
        <v>53</v>
      </c>
      <c r="B43" s="7">
        <v>2.2657754616517502E-2</v>
      </c>
      <c r="C43" s="7">
        <v>4.0969131878222771E-2</v>
      </c>
      <c r="D43" s="7">
        <v>2.3461538461538461E-2</v>
      </c>
      <c r="E43" s="7">
        <f t="shared" si="0"/>
        <v>2.9029474985426244E-2</v>
      </c>
      <c r="F43" s="7">
        <v>3.166066256975348E-2</v>
      </c>
      <c r="G43" s="7"/>
      <c r="H43" s="7">
        <v>2.0982137857828265E-2</v>
      </c>
      <c r="I43" s="7">
        <v>3.1662780679049679E-2</v>
      </c>
      <c r="J43" s="8" t="s">
        <v>11</v>
      </c>
    </row>
    <row r="44" spans="1:10" x14ac:dyDescent="0.25">
      <c r="A44" s="9" t="s">
        <v>54</v>
      </c>
      <c r="B44" s="7">
        <v>2.2613256308908484E-2</v>
      </c>
      <c r="C44" s="7">
        <v>3.4299723455352593E-2</v>
      </c>
      <c r="D44" s="7">
        <v>3.09375E-2</v>
      </c>
      <c r="E44" s="7">
        <f t="shared" si="0"/>
        <v>2.9283493254753695E-2</v>
      </c>
      <c r="F44" s="7">
        <v>2.675983370933702E-2</v>
      </c>
      <c r="G44" s="7">
        <v>3.1292904344961785E-2</v>
      </c>
      <c r="H44" s="7">
        <v>3.0998428062404364E-2</v>
      </c>
      <c r="I44" s="7">
        <v>2.6700863930885527E-2</v>
      </c>
      <c r="J44" s="8" t="s">
        <v>24</v>
      </c>
    </row>
    <row r="45" spans="1:10" x14ac:dyDescent="0.25">
      <c r="A45" s="9" t="s">
        <v>55</v>
      </c>
      <c r="B45" s="7">
        <v>2.2289987206081458E-2</v>
      </c>
      <c r="C45" s="7">
        <v>4.0145071456327446E-2</v>
      </c>
      <c r="D45" s="7">
        <v>2.5754716981132075E-2</v>
      </c>
      <c r="E45" s="7">
        <f t="shared" si="0"/>
        <v>2.9396591881180326E-2</v>
      </c>
      <c r="F45" s="7">
        <v>3.1029748283752861E-2</v>
      </c>
      <c r="G45" s="7"/>
      <c r="H45" s="7">
        <v>1.277511049732645E-2</v>
      </c>
      <c r="I45" s="7"/>
      <c r="J45" s="8" t="s">
        <v>11</v>
      </c>
    </row>
    <row r="46" spans="1:10" x14ac:dyDescent="0.25">
      <c r="A46" s="9" t="s">
        <v>56</v>
      </c>
      <c r="B46" s="7">
        <v>2.8077753779697626E-2</v>
      </c>
      <c r="C46" s="7">
        <v>3.9795338260375221E-2</v>
      </c>
      <c r="D46" s="7">
        <v>2.2200000000000001E-2</v>
      </c>
      <c r="E46" s="7">
        <f t="shared" si="0"/>
        <v>3.0024364013357615E-2</v>
      </c>
      <c r="F46" s="7">
        <v>3.6604889141557705E-2</v>
      </c>
      <c r="G46" s="7"/>
      <c r="H46" s="7">
        <v>1.9206750491913904E-2</v>
      </c>
      <c r="I46" s="7">
        <v>3.1229503662361938E-2</v>
      </c>
      <c r="J46" s="8" t="s">
        <v>11</v>
      </c>
    </row>
    <row r="47" spans="1:10" x14ac:dyDescent="0.25">
      <c r="A47" s="9" t="s">
        <v>57</v>
      </c>
      <c r="B47" s="7">
        <v>2.2850469069351172E-2</v>
      </c>
      <c r="C47" s="7">
        <v>4.4396581671645924E-2</v>
      </c>
      <c r="D47" s="7">
        <v>2.662162162162162E-2</v>
      </c>
      <c r="E47" s="7">
        <f t="shared" si="0"/>
        <v>3.1289557454206245E-2</v>
      </c>
      <c r="F47" s="7">
        <v>3.2640867088167859E-2</v>
      </c>
      <c r="G47" s="7"/>
      <c r="H47" s="7">
        <v>2.0893849574731151E-2</v>
      </c>
      <c r="I47" s="7">
        <v>3.3023342529235181E-2</v>
      </c>
      <c r="J47" s="8" t="s">
        <v>11</v>
      </c>
    </row>
    <row r="48" spans="1:10" x14ac:dyDescent="0.25">
      <c r="A48" s="9" t="s">
        <v>58</v>
      </c>
      <c r="B48" s="7">
        <v>2.2059439095856007E-2</v>
      </c>
      <c r="C48" s="7">
        <v>6.2073246430788369E-2</v>
      </c>
      <c r="D48" s="7">
        <v>1.4333333333333333E-2</v>
      </c>
      <c r="E48" s="7">
        <f t="shared" si="0"/>
        <v>3.2822006286659239E-2</v>
      </c>
      <c r="F48" s="7">
        <v>5.822594661700807E-2</v>
      </c>
      <c r="G48" s="7">
        <v>1.7770034843205582E-2</v>
      </c>
      <c r="H48" s="7"/>
      <c r="I48" s="7">
        <v>3.0912526997840167E-2</v>
      </c>
      <c r="J48" s="8" t="s">
        <v>19</v>
      </c>
    </row>
    <row r="49" spans="1:10" x14ac:dyDescent="0.25">
      <c r="A49" s="9" t="s">
        <v>59</v>
      </c>
      <c r="B49" s="7">
        <v>2.6129943502824857E-2</v>
      </c>
      <c r="C49" s="7">
        <v>4.0849673202614387E-2</v>
      </c>
      <c r="D49" s="7">
        <v>3.1875000000000001E-2</v>
      </c>
      <c r="E49" s="7">
        <f t="shared" si="0"/>
        <v>3.2951538901813078E-2</v>
      </c>
      <c r="F49" s="7">
        <v>3.3870829033367737E-2</v>
      </c>
      <c r="G49" s="7">
        <v>1.5885416666666669E-2</v>
      </c>
      <c r="H49" s="7"/>
      <c r="I49" s="7">
        <v>2.6249999999999999E-2</v>
      </c>
      <c r="J49" s="8" t="s">
        <v>19</v>
      </c>
    </row>
    <row r="50" spans="1:10" x14ac:dyDescent="0.25">
      <c r="A50" s="9" t="s">
        <v>60</v>
      </c>
      <c r="B50" s="7">
        <v>2.3268190542662711E-2</v>
      </c>
      <c r="C50" s="7">
        <v>4.3930021868166212E-2</v>
      </c>
      <c r="D50" s="7">
        <v>3.1909090909090908E-2</v>
      </c>
      <c r="E50" s="7">
        <f t="shared" si="0"/>
        <v>3.3035767773306607E-2</v>
      </c>
      <c r="F50" s="7">
        <v>3.1055295220243671E-2</v>
      </c>
      <c r="G50" s="7">
        <v>2.694954842585379E-2</v>
      </c>
      <c r="H50" s="7">
        <v>2.4385836272180196E-2</v>
      </c>
      <c r="I50" s="7"/>
      <c r="J50" s="8" t="s">
        <v>11</v>
      </c>
    </row>
    <row r="51" spans="1:10" x14ac:dyDescent="0.25">
      <c r="A51" s="9" t="s">
        <v>61</v>
      </c>
      <c r="B51" s="7">
        <v>3.5087719298245612E-2</v>
      </c>
      <c r="C51" s="7">
        <v>7.9802069275753479E-2</v>
      </c>
      <c r="D51" s="7">
        <v>2.1052631578947368E-2</v>
      </c>
      <c r="E51" s="7">
        <f t="shared" si="0"/>
        <v>4.5314140050982159E-2</v>
      </c>
      <c r="F51" s="7"/>
      <c r="G51" s="7"/>
      <c r="H51" s="7"/>
      <c r="I51" s="7">
        <v>5.2777732668604554E-2</v>
      </c>
      <c r="J51" s="8" t="s">
        <v>19</v>
      </c>
    </row>
    <row r="57" spans="1:10" ht="16.5" thickBot="1" x14ac:dyDescent="0.3"/>
    <row r="58" spans="1:10" ht="16.5" thickBot="1" x14ac:dyDescent="0.3">
      <c r="A58" s="11" t="s">
        <v>62</v>
      </c>
    </row>
    <row r="59" spans="1:10" ht="95.25" thickBot="1" x14ac:dyDescent="0.3">
      <c r="A59" s="12" t="s">
        <v>1</v>
      </c>
      <c r="B59" s="12" t="s">
        <v>2</v>
      </c>
      <c r="C59" s="12" t="s">
        <v>3</v>
      </c>
      <c r="D59" s="12" t="s">
        <v>4</v>
      </c>
      <c r="E59" s="12" t="s">
        <v>5</v>
      </c>
      <c r="F59" s="12" t="s">
        <v>6</v>
      </c>
      <c r="G59" s="12" t="s">
        <v>7</v>
      </c>
      <c r="H59" s="12" t="s">
        <v>8</v>
      </c>
      <c r="I59" s="12" t="s">
        <v>63</v>
      </c>
      <c r="J59" s="13"/>
    </row>
    <row r="60" spans="1:10" ht="16.5" thickBot="1" x14ac:dyDescent="0.3">
      <c r="A60" s="14">
        <f>[1]SAR!K11</f>
        <v>1.582651051922479E-2</v>
      </c>
      <c r="B60" s="14">
        <f>'[1]Extended Payload Diagram'!H11</f>
        <v>2.6328283482239204E-2</v>
      </c>
      <c r="C60" s="14">
        <f>'[1]Bathtub Curve'!H11</f>
        <v>2.1600000000000001E-2</v>
      </c>
      <c r="D60" s="15">
        <f>AVERAGE(A60:C60)</f>
        <v>2.1251598000487999E-2</v>
      </c>
      <c r="G60" s="14">
        <f>'[1]Handbook Method'!V11</f>
        <v>2.3613892691068339E-2</v>
      </c>
      <c r="I60" s="14">
        <f>'[1]Fuel Consumption CO2 MV A330neo'!E31</f>
        <v>1.8973483151907337E-2</v>
      </c>
    </row>
    <row r="61" spans="1:10" ht="16.5" thickBot="1" x14ac:dyDescent="0.3">
      <c r="A61" s="11" t="s">
        <v>64</v>
      </c>
    </row>
    <row r="62" spans="1:10" ht="16.5" thickBot="1" x14ac:dyDescent="0.3">
      <c r="A62" s="16">
        <f>(A60-I60)/I60</f>
        <v>-0.16586161894929621</v>
      </c>
      <c r="B62" s="16">
        <f>(B60-I60)/I60</f>
        <v>0.38763574781958343</v>
      </c>
      <c r="C62" s="16">
        <f>(C60-I60)/I60</f>
        <v>0.13843092631247469</v>
      </c>
      <c r="D62" s="16">
        <f>(D60-I60)/I60</f>
        <v>0.1200683517275873</v>
      </c>
      <c r="E62" s="16"/>
      <c r="F62" s="16"/>
      <c r="G62" s="16">
        <f>(G60-I60)/I60</f>
        <v>0.24457341343223626</v>
      </c>
      <c r="H62" s="16"/>
      <c r="I62" s="17"/>
    </row>
  </sheetData>
  <autoFilter ref="A1:J51">
    <filterColumn colId="9">
      <customFilters>
        <customFilter operator="notEqual" val=" "/>
      </customFilters>
    </filterColumn>
    <sortState xmlns:xlrd2="http://schemas.microsoft.com/office/spreadsheetml/2017/richdata2" ref="A4:J51">
      <sortCondition ref="E1:E51"/>
    </sortState>
  </autoFilter>
  <mergeCells count="10">
    <mergeCell ref="G1:G2"/>
    <mergeCell ref="H1:H2"/>
    <mergeCell ref="I1:I2"/>
    <mergeCell ref="J1:J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6" sqref="A26"/>
    </sheetView>
  </sheetViews>
  <sheetFormatPr baseColWidth="10" defaultRowHeight="15" x14ac:dyDescent="0.25"/>
  <cols>
    <col min="1" max="16384" width="11" style="20"/>
  </cols>
  <sheetData>
    <row r="1" spans="1:7" x14ac:dyDescent="0.25">
      <c r="A1" s="18" t="s">
        <v>65</v>
      </c>
      <c r="B1" s="19"/>
      <c r="C1" s="19"/>
      <c r="D1" s="19"/>
      <c r="E1" s="19"/>
      <c r="F1" s="19"/>
      <c r="G1" s="19"/>
    </row>
    <row r="2" spans="1:7" x14ac:dyDescent="0.25">
      <c r="A2" s="18" t="s">
        <v>66</v>
      </c>
      <c r="B2" s="19"/>
      <c r="C2" s="19"/>
      <c r="D2" s="19"/>
      <c r="E2" s="19"/>
      <c r="F2" s="19"/>
      <c r="G2" s="19"/>
    </row>
    <row r="3" spans="1:7" x14ac:dyDescent="0.25">
      <c r="A3" s="19"/>
      <c r="B3" s="19"/>
      <c r="C3" s="19"/>
      <c r="D3" s="19"/>
      <c r="E3" s="19"/>
      <c r="F3" s="19"/>
      <c r="G3" s="19"/>
    </row>
    <row r="4" spans="1:7" x14ac:dyDescent="0.25">
      <c r="A4" s="19"/>
      <c r="B4" s="19"/>
      <c r="C4" s="19"/>
      <c r="D4" s="19"/>
      <c r="E4" s="19"/>
      <c r="F4" s="19"/>
      <c r="G4" s="19"/>
    </row>
    <row r="5" spans="1:7" x14ac:dyDescent="0.25">
      <c r="A5" s="19"/>
      <c r="B5" s="19"/>
      <c r="C5" s="19"/>
      <c r="D5" s="19"/>
      <c r="E5" s="19"/>
      <c r="F5" s="19"/>
      <c r="G5" s="19"/>
    </row>
    <row r="6" spans="1:7" x14ac:dyDescent="0.25">
      <c r="A6" s="19"/>
      <c r="B6" s="19"/>
      <c r="C6" s="19"/>
      <c r="D6" s="19"/>
      <c r="E6" s="19"/>
      <c r="F6" s="19"/>
      <c r="G6" s="19"/>
    </row>
    <row r="7" spans="1:7" x14ac:dyDescent="0.25">
      <c r="A7" s="19"/>
      <c r="B7" s="19"/>
      <c r="C7" s="19"/>
      <c r="D7" s="19"/>
      <c r="E7" s="19"/>
      <c r="F7" s="19"/>
      <c r="G7" s="19"/>
    </row>
    <row r="8" spans="1:7" x14ac:dyDescent="0.25">
      <c r="A8" s="19"/>
      <c r="B8" s="19"/>
      <c r="C8" s="19"/>
      <c r="D8" s="19"/>
      <c r="E8" s="19"/>
      <c r="F8" s="19"/>
      <c r="G8" s="19"/>
    </row>
    <row r="9" spans="1:7" x14ac:dyDescent="0.25">
      <c r="A9" s="21" t="s">
        <v>67</v>
      </c>
      <c r="B9" s="19"/>
      <c r="C9" s="19"/>
      <c r="D9" s="19"/>
      <c r="E9" s="19"/>
      <c r="F9" s="19"/>
      <c r="G9" s="19"/>
    </row>
    <row r="10" spans="1:7" x14ac:dyDescent="0.25">
      <c r="A10" s="22" t="s">
        <v>68</v>
      </c>
      <c r="B10" s="19"/>
      <c r="C10" s="19"/>
      <c r="D10" s="19"/>
      <c r="E10" s="19"/>
      <c r="F10" s="19"/>
      <c r="G10" s="19"/>
    </row>
    <row r="11" spans="1:7" x14ac:dyDescent="0.25">
      <c r="A11" s="21"/>
      <c r="B11" s="19"/>
      <c r="C11" s="19"/>
      <c r="D11" s="19"/>
      <c r="E11" s="19"/>
      <c r="F11" s="19"/>
      <c r="G11" s="19"/>
    </row>
    <row r="12" spans="1:7" x14ac:dyDescent="0.25">
      <c r="A12" s="21" t="s">
        <v>69</v>
      </c>
      <c r="B12" s="19"/>
      <c r="C12" s="19"/>
      <c r="D12" s="19"/>
      <c r="E12" s="19"/>
      <c r="F12" s="19"/>
      <c r="G12" s="19"/>
    </row>
    <row r="13" spans="1:7" x14ac:dyDescent="0.25">
      <c r="A13" s="21" t="s">
        <v>70</v>
      </c>
      <c r="B13" s="19"/>
      <c r="C13" s="19"/>
      <c r="D13" s="19"/>
      <c r="E13" s="19"/>
      <c r="F13" s="19"/>
      <c r="G13" s="19"/>
    </row>
    <row r="14" spans="1:7" x14ac:dyDescent="0.25">
      <c r="A14" s="21" t="s">
        <v>71</v>
      </c>
      <c r="B14" s="19"/>
      <c r="C14" s="19"/>
      <c r="D14" s="19"/>
      <c r="E14" s="19"/>
      <c r="F14" s="19"/>
      <c r="G14" s="19"/>
    </row>
    <row r="15" spans="1:7" x14ac:dyDescent="0.25">
      <c r="A15" s="21"/>
      <c r="B15" s="19"/>
      <c r="C15" s="19"/>
      <c r="D15" s="19"/>
      <c r="E15" s="19"/>
      <c r="F15" s="19"/>
      <c r="G15" s="19"/>
    </row>
    <row r="16" spans="1:7" x14ac:dyDescent="0.25">
      <c r="A16" s="21" t="s">
        <v>72</v>
      </c>
      <c r="B16" s="19"/>
      <c r="C16" s="19"/>
      <c r="D16" s="19"/>
      <c r="E16" s="19"/>
      <c r="F16" s="19"/>
      <c r="G16" s="19"/>
    </row>
    <row r="17" spans="1:7" x14ac:dyDescent="0.25">
      <c r="A17" s="21" t="s">
        <v>73</v>
      </c>
      <c r="B17" s="19"/>
      <c r="C17" s="19"/>
      <c r="D17" s="19"/>
      <c r="E17" s="19"/>
      <c r="F17" s="19"/>
      <c r="G17" s="19"/>
    </row>
    <row r="18" spans="1:7" x14ac:dyDescent="0.25">
      <c r="A18" s="21" t="s">
        <v>74</v>
      </c>
      <c r="B18" s="19"/>
      <c r="C18" s="19"/>
      <c r="D18" s="19"/>
      <c r="E18" s="19"/>
      <c r="F18" s="19"/>
      <c r="G18" s="19"/>
    </row>
    <row r="19" spans="1:7" x14ac:dyDescent="0.25">
      <c r="A19" s="21" t="s">
        <v>75</v>
      </c>
      <c r="B19" s="19"/>
      <c r="C19" s="19"/>
      <c r="D19" s="19"/>
      <c r="E19" s="19"/>
      <c r="F19" s="19"/>
      <c r="G19" s="19"/>
    </row>
    <row r="20" spans="1:7" x14ac:dyDescent="0.25">
      <c r="A20" s="19"/>
      <c r="B20" s="19"/>
      <c r="C20" s="19"/>
      <c r="D20" s="19"/>
      <c r="E20" s="19"/>
      <c r="F20" s="19"/>
      <c r="G20" s="19"/>
    </row>
    <row r="21" spans="1:7" x14ac:dyDescent="0.25">
      <c r="A21" s="23" t="s">
        <v>76</v>
      </c>
      <c r="B21" s="19"/>
      <c r="C21" s="19"/>
      <c r="D21" s="19"/>
      <c r="E21" s="19"/>
      <c r="F21" s="19"/>
      <c r="G21" s="19"/>
    </row>
    <row r="22" spans="1:7" x14ac:dyDescent="0.25">
      <c r="A22" s="19"/>
      <c r="B22" s="19"/>
      <c r="C22" s="19"/>
      <c r="D22" s="19"/>
      <c r="E22" s="19"/>
      <c r="F22" s="19"/>
      <c r="G22" s="19"/>
    </row>
    <row r="23" spans="1:7" x14ac:dyDescent="0.25">
      <c r="A23" s="19" t="s">
        <v>77</v>
      </c>
      <c r="B23" s="19"/>
      <c r="C23" s="19"/>
      <c r="D23" s="19"/>
      <c r="E23" s="19"/>
      <c r="F23" s="19"/>
      <c r="G23" s="19"/>
    </row>
    <row r="24" spans="1:7" x14ac:dyDescent="0.25">
      <c r="A24" s="24" t="s">
        <v>78</v>
      </c>
      <c r="B24" s="19"/>
      <c r="C24" s="19"/>
      <c r="D24" s="19"/>
      <c r="E24" s="19"/>
      <c r="F24" s="19"/>
      <c r="G24" s="19"/>
    </row>
    <row r="25" spans="1:7" x14ac:dyDescent="0.25">
      <c r="A25" s="19"/>
      <c r="B25" s="19"/>
      <c r="C25" s="19"/>
      <c r="D25" s="19"/>
      <c r="E25" s="19"/>
      <c r="F25" s="19"/>
      <c r="G25" s="19"/>
    </row>
  </sheetData>
  <hyperlinks>
    <hyperlink ref="A21" r:id="rId1"/>
    <hyperlink ref="A24" r:id="rId2"/>
  </hyperlinks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Fuel Consumption Analysis</vt:lpstr>
      <vt:lpstr>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Scholz, Dieter</dc:creator>
  <cp:lastModifiedBy>Scholz, Dieter</cp:lastModifiedBy>
  <dcterms:created xsi:type="dcterms:W3CDTF">2024-04-27T08:56:44Z</dcterms:created>
  <dcterms:modified xsi:type="dcterms:W3CDTF">2024-04-27T09:07:06Z</dcterms:modified>
</cp:coreProperties>
</file>