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ink/ink1.xml" ContentType="application/inkml+xml"/>
  <Override PartName="/xl/ink/ink2.xml" ContentType="application/inkml+xml"/>
  <Override PartName="/xl/ink/ink3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7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/Users/mrazevedo/Dropbox/Abgabe BA Fonseca, Diego 2262851/Dateien/3_Fuel Calculation/Neu/M1/"/>
    </mc:Choice>
  </mc:AlternateContent>
  <xr:revisionPtr revIDLastSave="0" documentId="13_ncr:1_{0447B3F3-C565-4644-8ECA-0285E072C594}" xr6:coauthVersionLast="47" xr6:coauthVersionMax="47" xr10:uidLastSave="{00000000-0000-0000-0000-000000000000}"/>
  <bookViews>
    <workbookView xWindow="0" yWindow="0" windowWidth="28800" windowHeight="18000" xr2:uid="{2FC9345D-1F75-224D-AF77-E226B190C946}"/>
  </bookViews>
  <sheets>
    <sheet name="(c)" sheetId="4" r:id="rId1"/>
    <sheet name="Tabelle1" sheetId="1" r:id="rId2"/>
    <sheet name="Tabelle2" sheetId="2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a_CR">'[19]Fuel Calculation'!$X$32</definedName>
    <definedName name="a_loiter">'[19]Fuel Calculation'!$T$19</definedName>
    <definedName name="a_switch">'[19]Fuel Calculation'!$T$16</definedName>
    <definedName name="a_tropopause">'[19]Fuel Calculation'!$X$22</definedName>
    <definedName name="a0">'[19]Fuel Calculation'!$X$19</definedName>
    <definedName name="B">'[19]Fuel Calculation'!$W$10</definedName>
    <definedName name="c_T">'[19]Fuel Calculation'!$X$34</definedName>
    <definedName name="ft_in_m">'[19]Fuel Calculation'!$X$24</definedName>
    <definedName name="g">'[19]Fuel Calculation'!$X$23</definedName>
    <definedName name="h_CR">'[19]Fuel Calculation'!$X$30</definedName>
    <definedName name="h_loiter">'[19]Fuel Calculation'!$T$17</definedName>
    <definedName name="h_switch">'[19]Fuel Calculation'!$T$14</definedName>
    <definedName name="h_tropopause">'[19]Fuel Calculation'!$X$20</definedName>
    <definedName name="k_1">'[19]Fuel Calculation'!$X$35</definedName>
    <definedName name="L">'[19]Fuel Calculation'!$X$18</definedName>
    <definedName name="M_CR">'[19]Fuel Calculation'!$D$37</definedName>
    <definedName name="m_F">'[19]Fuel Calculation'!$D$55</definedName>
    <definedName name="M_ffNonCruise">'[19]Fuel Calculation'!$N$35</definedName>
    <definedName name="m_FnonCruise">'[19]Fuel Calculation'!$N$36</definedName>
    <definedName name="m_Fres">'[19]Fuel Calculation'!$D$53</definedName>
    <definedName name="m_MF">'[19]Fuel Calculation'!$D$33</definedName>
    <definedName name="m_MTO">'[19]Fuel Calculation'!$D$29</definedName>
    <definedName name="m_MZF">'[19]Fuel Calculation'!$D$31</definedName>
    <definedName name="m_OE">'[19]Fuel Calculation'!$D$35</definedName>
    <definedName name="m_Pax">'[19]Fuel Calculation'!$I$31</definedName>
    <definedName name="m_PL">'[19]Fuel Calculation'!$AA$10</definedName>
    <definedName name="m_PLA">'[19]Fuel Calculation'!$C$14</definedName>
    <definedName name="m_PLB">'[19]Fuel Calculation'!$C$18</definedName>
    <definedName name="n_Pax">'[19]Fuel Calculation'!$I$29</definedName>
    <definedName name="n_PaxB">'[19]Fuel Calculation'!$X$14</definedName>
    <definedName name="n_PaxCargoFirst">'[19]Fuel Calculation'!$AB$10</definedName>
    <definedName name="n_PaxParallel">'[19]Fuel Calculation'!$AC$10</definedName>
    <definedName name="R_A">'[19]Fuel Calculation'!$F$25</definedName>
    <definedName name="R_alt">'[19]Fuel Calculation'!$I$35</definedName>
    <definedName name="R_B">'[19]Fuel Calculation'!$H$25</definedName>
    <definedName name="R_C">'[19]Fuel Calculation'!$J$25</definedName>
    <definedName name="R_loiter">'[19]Fuel Calculation'!$T$22</definedName>
    <definedName name="R_res">'[19]Fuel Calculation'!$D$49</definedName>
    <definedName name="R_resTotal">'[19]Fuel Calculation'!$T$24</definedName>
    <definedName name="ResOnDist">'[19]Fuel Calculation'!$I$37</definedName>
    <definedName name="RR">'[19]Fuel Calculation'!$I$33</definedName>
    <definedName name="T_CR">'[19]Fuel Calculation'!$X$31</definedName>
    <definedName name="T_loiter">'[19]Fuel Calculation'!$T$18</definedName>
    <definedName name="t_reserve">'[19]Fuel Calculation'!$D$51</definedName>
    <definedName name="T_switch">'[19]Fuel Calculation'!$T$15</definedName>
    <definedName name="T_tropopause">'[19]Fuel Calculation'!$X$21</definedName>
    <definedName name="T0">'[19]Fuel Calculation'!$X$17</definedName>
    <definedName name="V_CR">'[19]Fuel Calculation'!$X$33</definedName>
    <definedName name="V_loiter">'[19]Fuel Calculation'!$T$21</definedName>
    <definedName name="VloiterToVcruise">'[19]Fuel Calculation'!$T$20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3" i="1" l="1"/>
  <c r="J13" i="2"/>
  <c r="H13" i="2"/>
  <c r="F13" i="2"/>
  <c r="F12" i="2"/>
  <c r="H11" i="2"/>
  <c r="J11" i="2"/>
  <c r="H12" i="2"/>
  <c r="J12" i="2"/>
  <c r="F11" i="2"/>
  <c r="H9" i="2"/>
  <c r="J9" i="2"/>
  <c r="F9" i="2"/>
  <c r="BM33" i="1" l="1"/>
  <c r="BN33" i="1" s="1"/>
  <c r="BO33" i="1" s="1"/>
  <c r="BP33" i="1" s="1"/>
  <c r="BQ33" i="1" s="1"/>
  <c r="BR33" i="1" s="1"/>
  <c r="BM34" i="1"/>
  <c r="BN34" i="1" s="1"/>
  <c r="BO34" i="1" s="1"/>
  <c r="BP34" i="1" s="1"/>
  <c r="BQ34" i="1" s="1"/>
  <c r="BR34" i="1" s="1"/>
  <c r="BM35" i="1"/>
  <c r="BN35" i="1" s="1"/>
  <c r="BO35" i="1" s="1"/>
  <c r="BP35" i="1" s="1"/>
  <c r="BQ35" i="1" s="1"/>
  <c r="BR35" i="1" s="1"/>
  <c r="BM36" i="1"/>
  <c r="BN36" i="1" s="1"/>
  <c r="BO36" i="1" s="1"/>
  <c r="BP36" i="1" s="1"/>
  <c r="BQ36" i="1" s="1"/>
  <c r="BR36" i="1" s="1"/>
  <c r="BM37" i="1"/>
  <c r="BN37" i="1" s="1"/>
  <c r="BO37" i="1" s="1"/>
  <c r="BP37" i="1" s="1"/>
  <c r="BQ37" i="1" s="1"/>
  <c r="BR37" i="1" s="1"/>
  <c r="BM38" i="1"/>
  <c r="BN38" i="1" s="1"/>
  <c r="BO38" i="1" s="1"/>
  <c r="BP38" i="1" s="1"/>
  <c r="BQ38" i="1" s="1"/>
  <c r="BR38" i="1" s="1"/>
  <c r="BM39" i="1"/>
  <c r="BN39" i="1" s="1"/>
  <c r="BO39" i="1" s="1"/>
  <c r="BP39" i="1" s="1"/>
  <c r="BQ39" i="1" s="1"/>
  <c r="BR39" i="1" s="1"/>
  <c r="BM40" i="1"/>
  <c r="BN40" i="1" s="1"/>
  <c r="BO40" i="1" s="1"/>
  <c r="BP40" i="1" s="1"/>
  <c r="BQ40" i="1" s="1"/>
  <c r="BR40" i="1" s="1"/>
  <c r="BM41" i="1"/>
  <c r="BN41" i="1" s="1"/>
  <c r="BO41" i="1" s="1"/>
  <c r="BP41" i="1" s="1"/>
  <c r="BQ41" i="1" s="1"/>
  <c r="BR41" i="1" s="1"/>
  <c r="BM42" i="1"/>
  <c r="BN42" i="1" s="1"/>
  <c r="BO42" i="1" s="1"/>
  <c r="BP42" i="1" s="1"/>
  <c r="BQ42" i="1" s="1"/>
  <c r="BR42" i="1" s="1"/>
  <c r="BM43" i="1"/>
  <c r="BN43" i="1" s="1"/>
  <c r="BO43" i="1" s="1"/>
  <c r="BP43" i="1" s="1"/>
  <c r="BQ43" i="1" s="1"/>
  <c r="BR43" i="1" s="1"/>
  <c r="BM44" i="1"/>
  <c r="BN44" i="1" s="1"/>
  <c r="BO44" i="1" s="1"/>
  <c r="BP44" i="1" s="1"/>
  <c r="BQ44" i="1" s="1"/>
  <c r="BR44" i="1" s="1"/>
  <c r="BM45" i="1"/>
  <c r="BN45" i="1" s="1"/>
  <c r="BO45" i="1" s="1"/>
  <c r="BP45" i="1" s="1"/>
  <c r="BQ45" i="1" s="1"/>
  <c r="BR45" i="1" s="1"/>
  <c r="BM46" i="1"/>
  <c r="BN46" i="1" s="1"/>
  <c r="BO46" i="1" s="1"/>
  <c r="BP46" i="1" s="1"/>
  <c r="BQ46" i="1" s="1"/>
  <c r="BR46" i="1" s="1"/>
  <c r="BM47" i="1"/>
  <c r="BN47" i="1" s="1"/>
  <c r="BO47" i="1" s="1"/>
  <c r="BP47" i="1" s="1"/>
  <c r="BQ47" i="1" s="1"/>
  <c r="BR47" i="1" s="1"/>
  <c r="BM48" i="1"/>
  <c r="BN48" i="1" s="1"/>
  <c r="BO48" i="1" s="1"/>
  <c r="BP48" i="1" s="1"/>
  <c r="BQ48" i="1" s="1"/>
  <c r="BR48" i="1" s="1"/>
  <c r="BM49" i="1"/>
  <c r="BN49" i="1" s="1"/>
  <c r="BO49" i="1" s="1"/>
  <c r="BP49" i="1" s="1"/>
  <c r="BQ49" i="1" s="1"/>
  <c r="BR49" i="1" s="1"/>
  <c r="BM50" i="1"/>
  <c r="BN50" i="1" s="1"/>
  <c r="BO50" i="1" s="1"/>
  <c r="BP50" i="1" s="1"/>
  <c r="BQ50" i="1" s="1"/>
  <c r="BR50" i="1" s="1"/>
  <c r="BM51" i="1"/>
  <c r="BN51" i="1" s="1"/>
  <c r="BO51" i="1" s="1"/>
  <c r="BP51" i="1" s="1"/>
  <c r="BQ51" i="1" s="1"/>
  <c r="BR51" i="1" s="1"/>
  <c r="BM52" i="1"/>
  <c r="BN52" i="1" s="1"/>
  <c r="BO52" i="1" s="1"/>
  <c r="BP52" i="1" s="1"/>
  <c r="BQ52" i="1" s="1"/>
  <c r="BR52" i="1" s="1"/>
  <c r="BM53" i="1"/>
  <c r="BN53" i="1" s="1"/>
  <c r="BO53" i="1" s="1"/>
  <c r="BP53" i="1" s="1"/>
  <c r="BQ53" i="1" s="1"/>
  <c r="BR53" i="1" s="1"/>
  <c r="BM54" i="1"/>
  <c r="BN54" i="1" s="1"/>
  <c r="BO54" i="1" s="1"/>
  <c r="BP54" i="1" s="1"/>
  <c r="BQ54" i="1" s="1"/>
  <c r="BR54" i="1" s="1"/>
  <c r="BM55" i="1"/>
  <c r="BN55" i="1" s="1"/>
  <c r="BO55" i="1" s="1"/>
  <c r="BP55" i="1" s="1"/>
  <c r="BQ55" i="1" s="1"/>
  <c r="BR55" i="1" s="1"/>
  <c r="BM56" i="1"/>
  <c r="BN56" i="1" s="1"/>
  <c r="BO56" i="1" s="1"/>
  <c r="BP56" i="1" s="1"/>
  <c r="BQ56" i="1" s="1"/>
  <c r="BR56" i="1" s="1"/>
  <c r="BM57" i="1"/>
  <c r="BN57" i="1" s="1"/>
  <c r="BO57" i="1" s="1"/>
  <c r="BP57" i="1" s="1"/>
  <c r="BQ57" i="1" s="1"/>
  <c r="BR57" i="1" s="1"/>
  <c r="BM58" i="1"/>
  <c r="BN58" i="1" s="1"/>
  <c r="BO58" i="1" s="1"/>
  <c r="BP58" i="1" s="1"/>
  <c r="BQ58" i="1" s="1"/>
  <c r="BR58" i="1" s="1"/>
  <c r="BM59" i="1"/>
  <c r="BN59" i="1" s="1"/>
  <c r="BO59" i="1" s="1"/>
  <c r="BP59" i="1" s="1"/>
  <c r="BQ59" i="1" s="1"/>
  <c r="BR59" i="1" s="1"/>
  <c r="BM60" i="1"/>
  <c r="BN60" i="1" s="1"/>
  <c r="BO60" i="1" s="1"/>
  <c r="BP60" i="1" s="1"/>
  <c r="BQ60" i="1" s="1"/>
  <c r="BR60" i="1" s="1"/>
  <c r="BM61" i="1"/>
  <c r="BN61" i="1" s="1"/>
  <c r="BO61" i="1" s="1"/>
  <c r="BP61" i="1" s="1"/>
  <c r="BQ61" i="1" s="1"/>
  <c r="BR61" i="1" s="1"/>
  <c r="BM62" i="1"/>
  <c r="BN62" i="1" s="1"/>
  <c r="BO62" i="1" s="1"/>
  <c r="BP62" i="1" s="1"/>
  <c r="BQ62" i="1" s="1"/>
  <c r="BR62" i="1" s="1"/>
  <c r="BS33" i="1"/>
  <c r="BS34" i="1"/>
  <c r="BS35" i="1"/>
  <c r="BS36" i="1"/>
  <c r="BS37" i="1"/>
  <c r="BS38" i="1"/>
  <c r="BS39" i="1"/>
  <c r="BS40" i="1"/>
  <c r="BS41" i="1"/>
  <c r="BS42" i="1"/>
  <c r="BS43" i="1"/>
  <c r="BS44" i="1"/>
  <c r="BS45" i="1"/>
  <c r="BS46" i="1"/>
  <c r="BS47" i="1"/>
  <c r="BS48" i="1"/>
  <c r="BS49" i="1"/>
  <c r="BS50" i="1"/>
  <c r="BS51" i="1"/>
  <c r="BS52" i="1"/>
  <c r="BS53" i="1"/>
  <c r="BS54" i="1"/>
  <c r="BS55" i="1"/>
  <c r="BS56" i="1"/>
  <c r="BS57" i="1"/>
  <c r="BS58" i="1"/>
  <c r="BS59" i="1"/>
  <c r="BS60" i="1"/>
  <c r="BS61" i="1"/>
  <c r="BS62" i="1"/>
  <c r="BM205" i="1" l="1"/>
  <c r="BM206" i="1"/>
  <c r="BN206" i="1" s="1"/>
  <c r="BM207" i="1"/>
  <c r="BN207" i="1" s="1"/>
  <c r="BM208" i="1"/>
  <c r="BN208" i="1" s="1"/>
  <c r="BM209" i="1"/>
  <c r="BN209" i="1" s="1"/>
  <c r="BM210" i="1"/>
  <c r="BN210" i="1" s="1"/>
  <c r="BM211" i="1"/>
  <c r="BN211" i="1" s="1"/>
  <c r="BM212" i="1"/>
  <c r="BN212" i="1" s="1"/>
  <c r="BM213" i="1"/>
  <c r="BM214" i="1"/>
  <c r="BM215" i="1"/>
  <c r="BN215" i="1" s="1"/>
  <c r="BM216" i="1"/>
  <c r="BN216" i="1" s="1"/>
  <c r="BM217" i="1"/>
  <c r="BN217" i="1" s="1"/>
  <c r="BM218" i="1"/>
  <c r="BN218" i="1" s="1"/>
  <c r="BM219" i="1"/>
  <c r="BN219" i="1" s="1"/>
  <c r="BM220" i="1"/>
  <c r="BN220" i="1" s="1"/>
  <c r="BM221" i="1"/>
  <c r="BM222" i="1"/>
  <c r="BM223" i="1"/>
  <c r="BN223" i="1" s="1"/>
  <c r="BM224" i="1"/>
  <c r="BN224" i="1" s="1"/>
  <c r="BM225" i="1"/>
  <c r="BN225" i="1" s="1"/>
  <c r="BM226" i="1"/>
  <c r="BN226" i="1" s="1"/>
  <c r="BM227" i="1"/>
  <c r="BN227" i="1" s="1"/>
  <c r="BM228" i="1"/>
  <c r="BN228" i="1" s="1"/>
  <c r="BM229" i="1"/>
  <c r="BM230" i="1"/>
  <c r="BN230" i="1" s="1"/>
  <c r="BM231" i="1"/>
  <c r="BN231" i="1" s="1"/>
  <c r="BM232" i="1"/>
  <c r="BM233" i="1"/>
  <c r="BN233" i="1" s="1"/>
  <c r="BM234" i="1"/>
  <c r="BN234" i="1" s="1"/>
  <c r="BM235" i="1"/>
  <c r="BN235" i="1" s="1"/>
  <c r="BM236" i="1"/>
  <c r="BN236" i="1" s="1"/>
  <c r="BM237" i="1"/>
  <c r="BM238" i="1"/>
  <c r="BN238" i="1" s="1"/>
  <c r="BM239" i="1"/>
  <c r="BN239" i="1" s="1"/>
  <c r="BM240" i="1"/>
  <c r="BN240" i="1" s="1"/>
  <c r="BM241" i="1"/>
  <c r="BN241" i="1" s="1"/>
  <c r="BM242" i="1"/>
  <c r="BN242" i="1" s="1"/>
  <c r="BM243" i="1"/>
  <c r="BN243" i="1" s="1"/>
  <c r="BM244" i="1"/>
  <c r="BN244" i="1" s="1"/>
  <c r="BM245" i="1"/>
  <c r="BM246" i="1"/>
  <c r="BM247" i="1"/>
  <c r="BN247" i="1" s="1"/>
  <c r="BM248" i="1"/>
  <c r="BN248" i="1" s="1"/>
  <c r="BM249" i="1"/>
  <c r="BN249" i="1" s="1"/>
  <c r="BM250" i="1"/>
  <c r="BN250" i="1" s="1"/>
  <c r="BM251" i="1"/>
  <c r="BN251" i="1" s="1"/>
  <c r="BM252" i="1"/>
  <c r="BN252" i="1" s="1"/>
  <c r="BM253" i="1"/>
  <c r="BM254" i="1"/>
  <c r="BM255" i="1"/>
  <c r="BN255" i="1" s="1"/>
  <c r="BM256" i="1"/>
  <c r="BN256" i="1" s="1"/>
  <c r="BM257" i="1"/>
  <c r="BN257" i="1" s="1"/>
  <c r="BM258" i="1"/>
  <c r="BN258" i="1" s="1"/>
  <c r="BM259" i="1"/>
  <c r="BN259" i="1" s="1"/>
  <c r="BN205" i="1"/>
  <c r="BN213" i="1"/>
  <c r="BN214" i="1"/>
  <c r="BN221" i="1"/>
  <c r="BN222" i="1"/>
  <c r="BN229" i="1"/>
  <c r="BN232" i="1"/>
  <c r="BN237" i="1"/>
  <c r="BN245" i="1"/>
  <c r="BN246" i="1"/>
  <c r="BN253" i="1"/>
  <c r="BN254" i="1"/>
  <c r="E194" i="1" l="1"/>
  <c r="F194" i="1"/>
  <c r="G194" i="1"/>
  <c r="H194" i="1"/>
  <c r="AA115" i="2" s="1"/>
  <c r="I194" i="1"/>
  <c r="J194" i="1"/>
  <c r="G115" i="2" s="1"/>
  <c r="K194" i="1"/>
  <c r="AM115" i="2" s="1"/>
  <c r="L194" i="1"/>
  <c r="BM157" i="1"/>
  <c r="BN157" i="1" s="1"/>
  <c r="BO157" i="1" s="1"/>
  <c r="BM158" i="1"/>
  <c r="BN158" i="1" s="1"/>
  <c r="BM159" i="1"/>
  <c r="BN159" i="1" s="1"/>
  <c r="BM160" i="1"/>
  <c r="BN160" i="1" s="1"/>
  <c r="BM161" i="1"/>
  <c r="BN161" i="1" s="1"/>
  <c r="BM162" i="1"/>
  <c r="BN162" i="1" s="1"/>
  <c r="BM163" i="1"/>
  <c r="BN163" i="1" s="1"/>
  <c r="BM164" i="1"/>
  <c r="BN164" i="1" s="1"/>
  <c r="BM165" i="1"/>
  <c r="BN165" i="1" s="1"/>
  <c r="BM166" i="1"/>
  <c r="BN166" i="1" s="1"/>
  <c r="BM167" i="1"/>
  <c r="BN167" i="1" s="1"/>
  <c r="BM168" i="1"/>
  <c r="BN168" i="1" s="1"/>
  <c r="BM169" i="1"/>
  <c r="BN169" i="1" s="1"/>
  <c r="BM170" i="1"/>
  <c r="BN170" i="1" s="1"/>
  <c r="BM171" i="1"/>
  <c r="BN171" i="1" s="1"/>
  <c r="BM172" i="1"/>
  <c r="BN172" i="1" s="1"/>
  <c r="BM173" i="1"/>
  <c r="BN173" i="1" s="1"/>
  <c r="BM174" i="1"/>
  <c r="BN174" i="1" s="1"/>
  <c r="BM175" i="1"/>
  <c r="BN175" i="1" s="1"/>
  <c r="BM176" i="1"/>
  <c r="BN176" i="1" s="1"/>
  <c r="BM177" i="1"/>
  <c r="BN177" i="1" s="1"/>
  <c r="BM178" i="1"/>
  <c r="BN178" i="1" s="1"/>
  <c r="BM179" i="1"/>
  <c r="BN179" i="1" s="1"/>
  <c r="BM180" i="1"/>
  <c r="BN180" i="1" s="1"/>
  <c r="BM181" i="1"/>
  <c r="BN181" i="1" s="1"/>
  <c r="BM182" i="1"/>
  <c r="BN182" i="1" s="1"/>
  <c r="BM183" i="1"/>
  <c r="BN183" i="1" s="1"/>
  <c r="BM184" i="1"/>
  <c r="BN184" i="1" s="1"/>
  <c r="BM185" i="1"/>
  <c r="BN185" i="1" s="1"/>
  <c r="BM186" i="1"/>
  <c r="BN186" i="1" s="1"/>
  <c r="BM187" i="1"/>
  <c r="BN187" i="1" s="1"/>
  <c r="BM188" i="1"/>
  <c r="BN188" i="1" s="1"/>
  <c r="BM189" i="1"/>
  <c r="BN189" i="1" s="1"/>
  <c r="BM190" i="1"/>
  <c r="BN190" i="1" s="1"/>
  <c r="BM191" i="1"/>
  <c r="BN191" i="1" s="1"/>
  <c r="BM192" i="1"/>
  <c r="BN192" i="1" s="1"/>
  <c r="BM193" i="1"/>
  <c r="BN193" i="1" s="1"/>
  <c r="BM194" i="1"/>
  <c r="BN194" i="1" s="1"/>
  <c r="H114" i="1" l="1"/>
  <c r="Y110" i="2" s="1"/>
  <c r="H113" i="1"/>
  <c r="Y109" i="2" s="1"/>
  <c r="H112" i="1"/>
  <c r="Y108" i="2" s="1"/>
  <c r="H111" i="1"/>
  <c r="Y107" i="2" s="1"/>
  <c r="H110" i="1"/>
  <c r="Y106" i="2" s="1"/>
  <c r="H109" i="1"/>
  <c r="Y105" i="2" s="1"/>
  <c r="H108" i="1"/>
  <c r="Y104" i="2" s="1"/>
  <c r="H107" i="1"/>
  <c r="Y103" i="2" s="1"/>
  <c r="H106" i="1"/>
  <c r="Y102" i="2" s="1"/>
  <c r="H105" i="1"/>
  <c r="Y101" i="2" s="1"/>
  <c r="H104" i="1"/>
  <c r="Y100" i="2" s="1"/>
  <c r="H103" i="1"/>
  <c r="Y99" i="2" s="1"/>
  <c r="H102" i="1"/>
  <c r="Y98" i="2" s="1"/>
  <c r="H101" i="1"/>
  <c r="Y97" i="2" s="1"/>
  <c r="H100" i="1"/>
  <c r="Y96" i="2" s="1"/>
  <c r="H99" i="1"/>
  <c r="Y95" i="2" s="1"/>
  <c r="H98" i="1"/>
  <c r="Y94" i="2" s="1"/>
  <c r="H97" i="1"/>
  <c r="Y93" i="2" s="1"/>
  <c r="H96" i="1"/>
  <c r="Y92" i="2" s="1"/>
  <c r="H95" i="1"/>
  <c r="Y91" i="2" s="1"/>
  <c r="H94" i="1"/>
  <c r="Y90" i="2" s="1"/>
  <c r="H93" i="1"/>
  <c r="Y89" i="2" s="1"/>
  <c r="H92" i="1"/>
  <c r="Y88" i="2" s="1"/>
  <c r="H91" i="1"/>
  <c r="Y87" i="2" s="1"/>
  <c r="H90" i="1"/>
  <c r="Y86" i="2" s="1"/>
  <c r="H89" i="1"/>
  <c r="Y85" i="2" s="1"/>
  <c r="H88" i="1"/>
  <c r="Y84" i="2" s="1"/>
  <c r="H87" i="1"/>
  <c r="Y83" i="2" s="1"/>
  <c r="H86" i="1"/>
  <c r="Y82" i="2" s="1"/>
  <c r="H85" i="1"/>
  <c r="Y81" i="2" s="1"/>
  <c r="H84" i="1"/>
  <c r="Y80" i="2" s="1"/>
  <c r="H83" i="1"/>
  <c r="Y79" i="2" s="1"/>
  <c r="H82" i="1"/>
  <c r="Y78" i="2" s="1"/>
  <c r="BM147" i="1" l="1"/>
  <c r="AJ147" i="1"/>
  <c r="BL147" i="1" s="1"/>
  <c r="AK147" i="1"/>
  <c r="E147" i="1"/>
  <c r="F147" i="1"/>
  <c r="X105" i="2" s="1"/>
  <c r="BM114" i="1" l="1"/>
  <c r="BM113" i="1"/>
  <c r="BM112" i="1"/>
  <c r="BM111" i="1"/>
  <c r="BM110" i="1"/>
  <c r="BM109" i="1"/>
  <c r="BM108" i="1"/>
  <c r="BM107" i="1"/>
  <c r="BM106" i="1"/>
  <c r="BM105" i="1"/>
  <c r="BM104" i="1"/>
  <c r="BM103" i="1"/>
  <c r="BM102" i="1"/>
  <c r="BM101" i="1"/>
  <c r="BM100" i="1"/>
  <c r="BM99" i="1"/>
  <c r="BM98" i="1"/>
  <c r="BM97" i="1"/>
  <c r="BM96" i="1"/>
  <c r="BM95" i="1"/>
  <c r="BM94" i="1"/>
  <c r="BM93" i="1"/>
  <c r="BM92" i="1"/>
  <c r="BM91" i="1"/>
  <c r="BM90" i="1"/>
  <c r="BM89" i="1"/>
  <c r="BM88" i="1"/>
  <c r="BM87" i="1"/>
  <c r="BM86" i="1"/>
  <c r="BM85" i="1"/>
  <c r="BM84" i="1"/>
  <c r="BM83" i="1"/>
  <c r="BM82" i="1"/>
  <c r="BN114" i="1"/>
  <c r="BO114" i="1" s="1"/>
  <c r="AK114" i="1"/>
  <c r="AL114" i="1"/>
  <c r="AM114" i="1" s="1"/>
  <c r="F114" i="1"/>
  <c r="G114" i="1"/>
  <c r="E82" i="1"/>
  <c r="AJ82" i="1" s="1"/>
  <c r="BL82" i="1" s="1"/>
  <c r="E83" i="1"/>
  <c r="AJ83" i="1" s="1"/>
  <c r="BL83" i="1" s="1"/>
  <c r="E84" i="1"/>
  <c r="AJ84" i="1" s="1"/>
  <c r="BL84" i="1" s="1"/>
  <c r="E85" i="1"/>
  <c r="AJ85" i="1" s="1"/>
  <c r="BL85" i="1" s="1"/>
  <c r="E86" i="1"/>
  <c r="AJ86" i="1" s="1"/>
  <c r="BL86" i="1" s="1"/>
  <c r="E87" i="1"/>
  <c r="AJ87" i="1" s="1"/>
  <c r="BL87" i="1" s="1"/>
  <c r="E88" i="1"/>
  <c r="AJ88" i="1" s="1"/>
  <c r="BL88" i="1" s="1"/>
  <c r="E89" i="1"/>
  <c r="AJ89" i="1" s="1"/>
  <c r="BL89" i="1" s="1"/>
  <c r="E90" i="1"/>
  <c r="AJ90" i="1" s="1"/>
  <c r="BL90" i="1" s="1"/>
  <c r="E91" i="1"/>
  <c r="AJ91" i="1" s="1"/>
  <c r="BL91" i="1" s="1"/>
  <c r="E92" i="1"/>
  <c r="AJ92" i="1" s="1"/>
  <c r="BL92" i="1" s="1"/>
  <c r="E93" i="1"/>
  <c r="AJ93" i="1" s="1"/>
  <c r="BL93" i="1" s="1"/>
  <c r="E94" i="1"/>
  <c r="AJ94" i="1" s="1"/>
  <c r="BL94" i="1" s="1"/>
  <c r="E95" i="1"/>
  <c r="AJ95" i="1" s="1"/>
  <c r="BL95" i="1" s="1"/>
  <c r="E96" i="1"/>
  <c r="AJ96" i="1" s="1"/>
  <c r="BL96" i="1" s="1"/>
  <c r="E97" i="1"/>
  <c r="AJ97" i="1" s="1"/>
  <c r="BL97" i="1" s="1"/>
  <c r="E98" i="1"/>
  <c r="AJ98" i="1" s="1"/>
  <c r="BL98" i="1" s="1"/>
  <c r="E99" i="1"/>
  <c r="AJ99" i="1" s="1"/>
  <c r="BL99" i="1" s="1"/>
  <c r="E100" i="1"/>
  <c r="AJ100" i="1" s="1"/>
  <c r="BL100" i="1" s="1"/>
  <c r="E101" i="1"/>
  <c r="AJ101" i="1" s="1"/>
  <c r="BL101" i="1" s="1"/>
  <c r="E102" i="1"/>
  <c r="AJ102" i="1" s="1"/>
  <c r="BL102" i="1" s="1"/>
  <c r="E103" i="1"/>
  <c r="AJ103" i="1" s="1"/>
  <c r="BL103" i="1" s="1"/>
  <c r="E104" i="1"/>
  <c r="AJ104" i="1" s="1"/>
  <c r="BL104" i="1" s="1"/>
  <c r="E105" i="1"/>
  <c r="AJ105" i="1" s="1"/>
  <c r="BL105" i="1" s="1"/>
  <c r="E106" i="1"/>
  <c r="AJ106" i="1" s="1"/>
  <c r="BL106" i="1" s="1"/>
  <c r="E107" i="1"/>
  <c r="AJ107" i="1" s="1"/>
  <c r="BL107" i="1" s="1"/>
  <c r="E108" i="1"/>
  <c r="AJ108" i="1" s="1"/>
  <c r="BL108" i="1" s="1"/>
  <c r="E109" i="1"/>
  <c r="AJ109" i="1" s="1"/>
  <c r="BL109" i="1" s="1"/>
  <c r="E110" i="1"/>
  <c r="AJ110" i="1" s="1"/>
  <c r="BL110" i="1" s="1"/>
  <c r="E111" i="1"/>
  <c r="AJ111" i="1" s="1"/>
  <c r="BL111" i="1" s="1"/>
  <c r="E112" i="1"/>
  <c r="AJ112" i="1" s="1"/>
  <c r="BL112" i="1" s="1"/>
  <c r="E113" i="1"/>
  <c r="AJ113" i="1" s="1"/>
  <c r="BL113" i="1" s="1"/>
  <c r="E114" i="1"/>
  <c r="AJ114" i="1" l="1"/>
  <c r="BL114" i="1" s="1"/>
  <c r="V110" i="2"/>
  <c r="AH110" i="2" s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BM146" i="1"/>
  <c r="BM145" i="1"/>
  <c r="BM144" i="1"/>
  <c r="BM143" i="1"/>
  <c r="BM142" i="1"/>
  <c r="BM141" i="1"/>
  <c r="BM140" i="1"/>
  <c r="BM139" i="1"/>
  <c r="BM138" i="1"/>
  <c r="BM137" i="1"/>
  <c r="BM136" i="1"/>
  <c r="BM135" i="1"/>
  <c r="BM134" i="1"/>
  <c r="BM133" i="1"/>
  <c r="BM132" i="1"/>
  <c r="BM131" i="1"/>
  <c r="BM130" i="1"/>
  <c r="BM129" i="1"/>
  <c r="BM128" i="1"/>
  <c r="BM127" i="1"/>
  <c r="BM126" i="1"/>
  <c r="BM125" i="1"/>
  <c r="BM124" i="1"/>
  <c r="BM123" i="1"/>
  <c r="BM122" i="1"/>
  <c r="BM121" i="1"/>
  <c r="BM120" i="1"/>
  <c r="AK146" i="1"/>
  <c r="AJ146" i="1"/>
  <c r="AK145" i="1"/>
  <c r="AJ145" i="1"/>
  <c r="AK144" i="1"/>
  <c r="AJ144" i="1"/>
  <c r="AK143" i="1"/>
  <c r="AJ143" i="1"/>
  <c r="AK142" i="1"/>
  <c r="AJ142" i="1"/>
  <c r="AK141" i="1"/>
  <c r="AJ141" i="1"/>
  <c r="AK140" i="1"/>
  <c r="AJ140" i="1"/>
  <c r="AK139" i="1"/>
  <c r="AJ139" i="1"/>
  <c r="AK138" i="1"/>
  <c r="AJ138" i="1"/>
  <c r="AK137" i="1"/>
  <c r="AJ137" i="1"/>
  <c r="AK136" i="1"/>
  <c r="AJ136" i="1"/>
  <c r="AK135" i="1"/>
  <c r="AJ135" i="1"/>
  <c r="AK134" i="1"/>
  <c r="AJ134" i="1"/>
  <c r="AK133" i="1"/>
  <c r="AJ133" i="1"/>
  <c r="AK132" i="1"/>
  <c r="AJ132" i="1"/>
  <c r="AK131" i="1"/>
  <c r="AJ131" i="1"/>
  <c r="AK130" i="1"/>
  <c r="AJ130" i="1"/>
  <c r="AK129" i="1"/>
  <c r="AJ129" i="1"/>
  <c r="AK128" i="1"/>
  <c r="AJ128" i="1"/>
  <c r="AK127" i="1"/>
  <c r="AJ127" i="1"/>
  <c r="AK126" i="1"/>
  <c r="AJ126" i="1"/>
  <c r="AK125" i="1"/>
  <c r="AJ125" i="1"/>
  <c r="AK124" i="1"/>
  <c r="AJ124" i="1"/>
  <c r="AK123" i="1"/>
  <c r="AJ123" i="1"/>
  <c r="AK122" i="1"/>
  <c r="AJ122" i="1"/>
  <c r="AK121" i="1"/>
  <c r="AJ121" i="1"/>
  <c r="AK120" i="1"/>
  <c r="AJ120" i="1"/>
  <c r="F146" i="1"/>
  <c r="X104" i="2" s="1"/>
  <c r="F145" i="1"/>
  <c r="X103" i="2" s="1"/>
  <c r="F144" i="1"/>
  <c r="X102" i="2" s="1"/>
  <c r="F143" i="1"/>
  <c r="X101" i="2" s="1"/>
  <c r="F142" i="1"/>
  <c r="X100" i="2" s="1"/>
  <c r="F141" i="1"/>
  <c r="X99" i="2" s="1"/>
  <c r="F140" i="1"/>
  <c r="X98" i="2" s="1"/>
  <c r="F139" i="1"/>
  <c r="X97" i="2" s="1"/>
  <c r="F138" i="1"/>
  <c r="X96" i="2" s="1"/>
  <c r="F137" i="1"/>
  <c r="X95" i="2" s="1"/>
  <c r="F136" i="1"/>
  <c r="X94" i="2" s="1"/>
  <c r="F135" i="1"/>
  <c r="X93" i="2" s="1"/>
  <c r="F134" i="1"/>
  <c r="X92" i="2" s="1"/>
  <c r="F133" i="1"/>
  <c r="X91" i="2" s="1"/>
  <c r="F132" i="1"/>
  <c r="X90" i="2" s="1"/>
  <c r="F131" i="1"/>
  <c r="X89" i="2" s="1"/>
  <c r="F130" i="1"/>
  <c r="X88" i="2" s="1"/>
  <c r="F129" i="1"/>
  <c r="X87" i="2" s="1"/>
  <c r="F128" i="1"/>
  <c r="X86" i="2" s="1"/>
  <c r="F127" i="1"/>
  <c r="X85" i="2" s="1"/>
  <c r="F126" i="1"/>
  <c r="X84" i="2" s="1"/>
  <c r="F125" i="1"/>
  <c r="X83" i="2" s="1"/>
  <c r="F124" i="1"/>
  <c r="X82" i="2" s="1"/>
  <c r="F123" i="1"/>
  <c r="X81" i="2" s="1"/>
  <c r="F122" i="1"/>
  <c r="X80" i="2" s="1"/>
  <c r="F121" i="1"/>
  <c r="X79" i="2" s="1"/>
  <c r="F120" i="1"/>
  <c r="X78" i="2" s="1"/>
  <c r="BO81" i="1" l="1"/>
  <c r="AM81" i="1"/>
  <c r="B103" i="2"/>
  <c r="AK61" i="1" l="1"/>
  <c r="AK60" i="1"/>
  <c r="AK59" i="1"/>
  <c r="AK58" i="1"/>
  <c r="AK57" i="1"/>
  <c r="AK56" i="1"/>
  <c r="AK55" i="1"/>
  <c r="AK54" i="1"/>
  <c r="AK53" i="1"/>
  <c r="AK52" i="1"/>
  <c r="AK51" i="1"/>
  <c r="AK50" i="1"/>
  <c r="AK49" i="1"/>
  <c r="AK48" i="1"/>
  <c r="AK47" i="1"/>
  <c r="AK46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AK32" i="1"/>
  <c r="F61" i="1"/>
  <c r="E61" i="1"/>
  <c r="F60" i="1"/>
  <c r="E60" i="1"/>
  <c r="F59" i="1"/>
  <c r="E59" i="1"/>
  <c r="F58" i="1"/>
  <c r="E58" i="1"/>
  <c r="F57" i="1"/>
  <c r="E57" i="1"/>
  <c r="F56" i="1"/>
  <c r="E56" i="1"/>
  <c r="F55" i="1"/>
  <c r="E55" i="1"/>
  <c r="F54" i="1"/>
  <c r="E54" i="1"/>
  <c r="F53" i="1"/>
  <c r="E53" i="1"/>
  <c r="F52" i="1"/>
  <c r="E52" i="1"/>
  <c r="F51" i="1"/>
  <c r="E51" i="1"/>
  <c r="F50" i="1"/>
  <c r="E50" i="1"/>
  <c r="F49" i="1"/>
  <c r="E49" i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F40" i="1"/>
  <c r="E40" i="1"/>
  <c r="F39" i="1"/>
  <c r="E39" i="1"/>
  <c r="F38" i="1"/>
  <c r="E38" i="1"/>
  <c r="F37" i="1"/>
  <c r="E37" i="1"/>
  <c r="F36" i="1"/>
  <c r="E36" i="1"/>
  <c r="F35" i="1"/>
  <c r="E35" i="1"/>
  <c r="F34" i="1"/>
  <c r="E34" i="1"/>
  <c r="F33" i="1"/>
  <c r="E33" i="1"/>
  <c r="F32" i="1"/>
  <c r="E32" i="1"/>
  <c r="BO158" i="1"/>
  <c r="BP158" i="1" s="1"/>
  <c r="BQ158" i="1" s="1"/>
  <c r="BR158" i="1" s="1"/>
  <c r="BS158" i="1" s="1"/>
  <c r="BO159" i="1"/>
  <c r="BP159" i="1" s="1"/>
  <c r="BQ159" i="1" s="1"/>
  <c r="BR159" i="1" s="1"/>
  <c r="BS159" i="1" s="1"/>
  <c r="BO160" i="1"/>
  <c r="BP160" i="1" s="1"/>
  <c r="BQ160" i="1" s="1"/>
  <c r="BR160" i="1" s="1"/>
  <c r="BS160" i="1" s="1"/>
  <c r="BO161" i="1"/>
  <c r="BP161" i="1" s="1"/>
  <c r="BQ161" i="1" s="1"/>
  <c r="BR161" i="1" s="1"/>
  <c r="BS161" i="1" s="1"/>
  <c r="BO162" i="1"/>
  <c r="BP162" i="1" s="1"/>
  <c r="BQ162" i="1" s="1"/>
  <c r="BR162" i="1" s="1"/>
  <c r="BS162" i="1" s="1"/>
  <c r="BO163" i="1"/>
  <c r="BP163" i="1" s="1"/>
  <c r="BQ163" i="1" s="1"/>
  <c r="BR163" i="1" s="1"/>
  <c r="BS163" i="1" s="1"/>
  <c r="BO164" i="1"/>
  <c r="BP164" i="1" s="1"/>
  <c r="BQ164" i="1" s="1"/>
  <c r="BR164" i="1" s="1"/>
  <c r="BS164" i="1" s="1"/>
  <c r="BO165" i="1"/>
  <c r="BP165" i="1" s="1"/>
  <c r="BQ165" i="1" s="1"/>
  <c r="BR165" i="1" s="1"/>
  <c r="BS165" i="1" s="1"/>
  <c r="BO166" i="1"/>
  <c r="BP166" i="1" s="1"/>
  <c r="BQ166" i="1" s="1"/>
  <c r="BR166" i="1" s="1"/>
  <c r="BS166" i="1" s="1"/>
  <c r="BO167" i="1"/>
  <c r="BP167" i="1" s="1"/>
  <c r="BQ167" i="1" s="1"/>
  <c r="BR167" i="1" s="1"/>
  <c r="BS167" i="1" s="1"/>
  <c r="BO168" i="1"/>
  <c r="BP168" i="1" s="1"/>
  <c r="BQ168" i="1" s="1"/>
  <c r="BR168" i="1" s="1"/>
  <c r="BS168" i="1" s="1"/>
  <c r="BO169" i="1"/>
  <c r="BP169" i="1" s="1"/>
  <c r="BQ169" i="1" s="1"/>
  <c r="BR169" i="1" s="1"/>
  <c r="BS169" i="1" s="1"/>
  <c r="BO170" i="1"/>
  <c r="BP170" i="1" s="1"/>
  <c r="BQ170" i="1" s="1"/>
  <c r="BR170" i="1" s="1"/>
  <c r="BS170" i="1" s="1"/>
  <c r="BO171" i="1"/>
  <c r="BP171" i="1" s="1"/>
  <c r="BQ171" i="1" s="1"/>
  <c r="BR171" i="1" s="1"/>
  <c r="BS171" i="1" s="1"/>
  <c r="BO172" i="1"/>
  <c r="BP172" i="1" s="1"/>
  <c r="BQ172" i="1" s="1"/>
  <c r="BR172" i="1" s="1"/>
  <c r="BS172" i="1" s="1"/>
  <c r="BO173" i="1"/>
  <c r="BP173" i="1" s="1"/>
  <c r="BQ173" i="1" s="1"/>
  <c r="BR173" i="1" s="1"/>
  <c r="BS173" i="1" s="1"/>
  <c r="BO174" i="1"/>
  <c r="BP174" i="1" s="1"/>
  <c r="BQ174" i="1" s="1"/>
  <c r="BR174" i="1" s="1"/>
  <c r="BS174" i="1" s="1"/>
  <c r="BO175" i="1"/>
  <c r="BP175" i="1" s="1"/>
  <c r="BQ175" i="1" s="1"/>
  <c r="BR175" i="1" s="1"/>
  <c r="BS175" i="1" s="1"/>
  <c r="BO176" i="1"/>
  <c r="BP176" i="1" s="1"/>
  <c r="BQ176" i="1" s="1"/>
  <c r="BR176" i="1" s="1"/>
  <c r="BS176" i="1" s="1"/>
  <c r="BO177" i="1"/>
  <c r="BP177" i="1" s="1"/>
  <c r="BQ177" i="1" s="1"/>
  <c r="BR177" i="1" s="1"/>
  <c r="BS177" i="1" s="1"/>
  <c r="BO178" i="1"/>
  <c r="BP178" i="1" s="1"/>
  <c r="BQ178" i="1" s="1"/>
  <c r="BR178" i="1" s="1"/>
  <c r="BS178" i="1" s="1"/>
  <c r="BO179" i="1"/>
  <c r="BP179" i="1" s="1"/>
  <c r="BQ179" i="1" s="1"/>
  <c r="BR179" i="1" s="1"/>
  <c r="BS179" i="1" s="1"/>
  <c r="BO180" i="1"/>
  <c r="BP180" i="1" s="1"/>
  <c r="BQ180" i="1" s="1"/>
  <c r="BR180" i="1" s="1"/>
  <c r="BS180" i="1" s="1"/>
  <c r="BO181" i="1"/>
  <c r="BP181" i="1" s="1"/>
  <c r="BQ181" i="1" s="1"/>
  <c r="BR181" i="1" s="1"/>
  <c r="BS181" i="1" s="1"/>
  <c r="BO182" i="1"/>
  <c r="BP182" i="1" s="1"/>
  <c r="BQ182" i="1" s="1"/>
  <c r="BR182" i="1" s="1"/>
  <c r="BS182" i="1" s="1"/>
  <c r="BO183" i="1"/>
  <c r="BP183" i="1" s="1"/>
  <c r="BQ183" i="1" s="1"/>
  <c r="BR183" i="1" s="1"/>
  <c r="BS183" i="1" s="1"/>
  <c r="BO184" i="1"/>
  <c r="BP184" i="1" s="1"/>
  <c r="BQ184" i="1" s="1"/>
  <c r="BR184" i="1" s="1"/>
  <c r="BS184" i="1" s="1"/>
  <c r="BO185" i="1"/>
  <c r="BP185" i="1" s="1"/>
  <c r="BQ185" i="1" s="1"/>
  <c r="BR185" i="1" s="1"/>
  <c r="BS185" i="1" s="1"/>
  <c r="BO186" i="1"/>
  <c r="BP186" i="1" s="1"/>
  <c r="BQ186" i="1" s="1"/>
  <c r="BR186" i="1" s="1"/>
  <c r="BS186" i="1" s="1"/>
  <c r="BO187" i="1"/>
  <c r="BP187" i="1" s="1"/>
  <c r="BQ187" i="1" s="1"/>
  <c r="BR187" i="1" s="1"/>
  <c r="BS187" i="1" s="1"/>
  <c r="BO188" i="1"/>
  <c r="BP188" i="1" s="1"/>
  <c r="BQ188" i="1" s="1"/>
  <c r="BR188" i="1" s="1"/>
  <c r="BS188" i="1" s="1"/>
  <c r="BO189" i="1"/>
  <c r="BP189" i="1" s="1"/>
  <c r="BQ189" i="1" s="1"/>
  <c r="BR189" i="1" s="1"/>
  <c r="BS189" i="1" s="1"/>
  <c r="BO190" i="1"/>
  <c r="BP190" i="1" s="1"/>
  <c r="BQ190" i="1" s="1"/>
  <c r="BR190" i="1" s="1"/>
  <c r="BS190" i="1" s="1"/>
  <c r="BO191" i="1"/>
  <c r="BP191" i="1" s="1"/>
  <c r="BQ191" i="1" s="1"/>
  <c r="BR191" i="1" s="1"/>
  <c r="BS191" i="1" s="1"/>
  <c r="BO192" i="1"/>
  <c r="BP192" i="1" s="1"/>
  <c r="BQ192" i="1" s="1"/>
  <c r="BR192" i="1" s="1"/>
  <c r="BS192" i="1" s="1"/>
  <c r="BO193" i="1"/>
  <c r="BP193" i="1" s="1"/>
  <c r="BQ193" i="1" s="1"/>
  <c r="BR193" i="1" s="1"/>
  <c r="BS193" i="1" s="1"/>
  <c r="BO194" i="1"/>
  <c r="BP194" i="1" s="1"/>
  <c r="BQ194" i="1" s="1"/>
  <c r="BR194" i="1" s="1"/>
  <c r="BS194" i="1" s="1"/>
  <c r="M70" i="1" l="1"/>
  <c r="BP157" i="1"/>
  <c r="BQ157" i="1" s="1"/>
  <c r="BR157" i="1" s="1"/>
  <c r="BS157" i="1" s="1"/>
  <c r="BN82" i="1"/>
  <c r="BO82" i="1" s="1"/>
  <c r="BN83" i="1"/>
  <c r="BO83" i="1" s="1"/>
  <c r="BN84" i="1"/>
  <c r="BO84" i="1" s="1"/>
  <c r="BN85" i="1"/>
  <c r="BO85" i="1" s="1"/>
  <c r="BN86" i="1"/>
  <c r="BO86" i="1" s="1"/>
  <c r="BN87" i="1"/>
  <c r="BO87" i="1" s="1"/>
  <c r="BN88" i="1"/>
  <c r="BO88" i="1" s="1"/>
  <c r="BN89" i="1"/>
  <c r="BO89" i="1" s="1"/>
  <c r="BN90" i="1"/>
  <c r="BO90" i="1" s="1"/>
  <c r="BN91" i="1"/>
  <c r="BO91" i="1" s="1"/>
  <c r="BN92" i="1"/>
  <c r="BO92" i="1" s="1"/>
  <c r="BN93" i="1"/>
  <c r="BO93" i="1" s="1"/>
  <c r="BN94" i="1"/>
  <c r="BO94" i="1" s="1"/>
  <c r="BN95" i="1"/>
  <c r="BO95" i="1" s="1"/>
  <c r="BN96" i="1"/>
  <c r="BO96" i="1" s="1"/>
  <c r="BN97" i="1"/>
  <c r="BO97" i="1" s="1"/>
  <c r="BN98" i="1"/>
  <c r="BO98" i="1" s="1"/>
  <c r="BN99" i="1"/>
  <c r="BO99" i="1" s="1"/>
  <c r="BN100" i="1"/>
  <c r="BO100" i="1" s="1"/>
  <c r="BN101" i="1"/>
  <c r="BO101" i="1" s="1"/>
  <c r="BN102" i="1"/>
  <c r="BO102" i="1" s="1"/>
  <c r="BN103" i="1"/>
  <c r="BO103" i="1" s="1"/>
  <c r="BN104" i="1"/>
  <c r="BO104" i="1" s="1"/>
  <c r="BN105" i="1"/>
  <c r="BO105" i="1" s="1"/>
  <c r="BN106" i="1"/>
  <c r="BO106" i="1" s="1"/>
  <c r="BN107" i="1"/>
  <c r="BO107" i="1" s="1"/>
  <c r="BN108" i="1"/>
  <c r="BO108" i="1" s="1"/>
  <c r="BN109" i="1"/>
  <c r="BO109" i="1" s="1"/>
  <c r="BN110" i="1"/>
  <c r="BO110" i="1" s="1"/>
  <c r="BN111" i="1"/>
  <c r="BO111" i="1" s="1"/>
  <c r="BN112" i="1"/>
  <c r="BO112" i="1" s="1"/>
  <c r="BN113" i="1"/>
  <c r="BO113" i="1" s="1"/>
  <c r="BO205" i="1" l="1"/>
  <c r="BP205" i="1" s="1"/>
  <c r="BQ205" i="1" s="1"/>
  <c r="BR205" i="1" s="1"/>
  <c r="BO206" i="1"/>
  <c r="BP206" i="1" s="1"/>
  <c r="BQ206" i="1" s="1"/>
  <c r="BR206" i="1" s="1"/>
  <c r="BO207" i="1"/>
  <c r="BP207" i="1" s="1"/>
  <c r="BQ207" i="1" s="1"/>
  <c r="BR207" i="1" s="1"/>
  <c r="BO208" i="1"/>
  <c r="BP208" i="1" s="1"/>
  <c r="BQ208" i="1" s="1"/>
  <c r="BR208" i="1" s="1"/>
  <c r="BO209" i="1"/>
  <c r="BP209" i="1" s="1"/>
  <c r="BQ209" i="1" s="1"/>
  <c r="BR209" i="1" s="1"/>
  <c r="BO210" i="1"/>
  <c r="BP210" i="1" s="1"/>
  <c r="BQ210" i="1" s="1"/>
  <c r="BR210" i="1" s="1"/>
  <c r="BO211" i="1"/>
  <c r="BP211" i="1" s="1"/>
  <c r="BQ211" i="1" s="1"/>
  <c r="BR211" i="1" s="1"/>
  <c r="BO212" i="1"/>
  <c r="BP212" i="1" s="1"/>
  <c r="BQ212" i="1" s="1"/>
  <c r="BR212" i="1" s="1"/>
  <c r="BO213" i="1"/>
  <c r="BP213" i="1" s="1"/>
  <c r="BQ213" i="1" s="1"/>
  <c r="BR213" i="1" s="1"/>
  <c r="BO214" i="1"/>
  <c r="BP214" i="1" s="1"/>
  <c r="BQ214" i="1" s="1"/>
  <c r="BR214" i="1" s="1"/>
  <c r="BO215" i="1"/>
  <c r="BP215" i="1" s="1"/>
  <c r="BQ215" i="1" s="1"/>
  <c r="BR215" i="1" s="1"/>
  <c r="BO216" i="1"/>
  <c r="BP216" i="1" s="1"/>
  <c r="BQ216" i="1" s="1"/>
  <c r="BR216" i="1" s="1"/>
  <c r="BO217" i="1"/>
  <c r="BP217" i="1" s="1"/>
  <c r="BQ217" i="1" s="1"/>
  <c r="BR217" i="1" s="1"/>
  <c r="BO218" i="1"/>
  <c r="BP218" i="1" s="1"/>
  <c r="BQ218" i="1" s="1"/>
  <c r="BR218" i="1" s="1"/>
  <c r="BO219" i="1"/>
  <c r="BP219" i="1" s="1"/>
  <c r="BQ219" i="1" s="1"/>
  <c r="BR219" i="1" s="1"/>
  <c r="BO220" i="1"/>
  <c r="BP220" i="1" s="1"/>
  <c r="BQ220" i="1" s="1"/>
  <c r="BR220" i="1" s="1"/>
  <c r="BO221" i="1"/>
  <c r="BP221" i="1" s="1"/>
  <c r="BQ221" i="1" s="1"/>
  <c r="BR221" i="1" s="1"/>
  <c r="BO222" i="1"/>
  <c r="BP222" i="1" s="1"/>
  <c r="BQ222" i="1" s="1"/>
  <c r="BR222" i="1" s="1"/>
  <c r="BO223" i="1"/>
  <c r="BP223" i="1" s="1"/>
  <c r="BQ223" i="1" s="1"/>
  <c r="BR223" i="1" s="1"/>
  <c r="BO224" i="1"/>
  <c r="BP224" i="1" s="1"/>
  <c r="BQ224" i="1" s="1"/>
  <c r="BR224" i="1" s="1"/>
  <c r="BO225" i="1"/>
  <c r="BP225" i="1" s="1"/>
  <c r="BQ225" i="1" s="1"/>
  <c r="BR225" i="1" s="1"/>
  <c r="BO226" i="1"/>
  <c r="BP226" i="1" s="1"/>
  <c r="BQ226" i="1" s="1"/>
  <c r="BR226" i="1" s="1"/>
  <c r="BO227" i="1"/>
  <c r="BP227" i="1" s="1"/>
  <c r="BQ227" i="1" s="1"/>
  <c r="BR227" i="1" s="1"/>
  <c r="BO228" i="1"/>
  <c r="BP228" i="1" s="1"/>
  <c r="BQ228" i="1" s="1"/>
  <c r="BR228" i="1" s="1"/>
  <c r="BO229" i="1"/>
  <c r="BP229" i="1" s="1"/>
  <c r="BQ229" i="1" s="1"/>
  <c r="BR229" i="1" s="1"/>
  <c r="BO230" i="1"/>
  <c r="BP230" i="1" s="1"/>
  <c r="BQ230" i="1" s="1"/>
  <c r="BR230" i="1" s="1"/>
  <c r="BO231" i="1"/>
  <c r="BP231" i="1" s="1"/>
  <c r="BQ231" i="1" s="1"/>
  <c r="BR231" i="1" s="1"/>
  <c r="BO232" i="1"/>
  <c r="BP232" i="1" s="1"/>
  <c r="BQ232" i="1" s="1"/>
  <c r="BR232" i="1" s="1"/>
  <c r="BO233" i="1"/>
  <c r="BP233" i="1" s="1"/>
  <c r="BQ233" i="1" s="1"/>
  <c r="BR233" i="1" s="1"/>
  <c r="BO234" i="1"/>
  <c r="BP234" i="1" s="1"/>
  <c r="BQ234" i="1" s="1"/>
  <c r="BR234" i="1" s="1"/>
  <c r="BO235" i="1"/>
  <c r="BP235" i="1" s="1"/>
  <c r="BQ235" i="1" s="1"/>
  <c r="BR235" i="1" s="1"/>
  <c r="BO236" i="1"/>
  <c r="BP236" i="1" s="1"/>
  <c r="BQ236" i="1" s="1"/>
  <c r="BR236" i="1" s="1"/>
  <c r="BO237" i="1"/>
  <c r="BP237" i="1" s="1"/>
  <c r="BQ237" i="1" s="1"/>
  <c r="BR237" i="1" s="1"/>
  <c r="BO238" i="1"/>
  <c r="BP238" i="1" s="1"/>
  <c r="BQ238" i="1" s="1"/>
  <c r="BR238" i="1" s="1"/>
  <c r="BO239" i="1"/>
  <c r="BP239" i="1" s="1"/>
  <c r="BQ239" i="1" s="1"/>
  <c r="BR239" i="1" s="1"/>
  <c r="BO240" i="1"/>
  <c r="BP240" i="1" s="1"/>
  <c r="BQ240" i="1" s="1"/>
  <c r="BR240" i="1" s="1"/>
  <c r="BO241" i="1"/>
  <c r="BP241" i="1" s="1"/>
  <c r="BQ241" i="1" s="1"/>
  <c r="BR241" i="1" s="1"/>
  <c r="BO242" i="1"/>
  <c r="BP242" i="1" s="1"/>
  <c r="BQ242" i="1" s="1"/>
  <c r="BR242" i="1" s="1"/>
  <c r="BO243" i="1"/>
  <c r="BP243" i="1" s="1"/>
  <c r="BQ243" i="1" s="1"/>
  <c r="BR243" i="1" s="1"/>
  <c r="BO244" i="1"/>
  <c r="BP244" i="1" s="1"/>
  <c r="BQ244" i="1" s="1"/>
  <c r="BR244" i="1" s="1"/>
  <c r="BO245" i="1"/>
  <c r="BP245" i="1" s="1"/>
  <c r="BQ245" i="1" s="1"/>
  <c r="BR245" i="1" s="1"/>
  <c r="BO246" i="1"/>
  <c r="BP246" i="1" s="1"/>
  <c r="BQ246" i="1" s="1"/>
  <c r="BR246" i="1" s="1"/>
  <c r="BO247" i="1"/>
  <c r="BP247" i="1" s="1"/>
  <c r="BQ247" i="1" s="1"/>
  <c r="BR247" i="1" s="1"/>
  <c r="BO248" i="1"/>
  <c r="BP248" i="1" s="1"/>
  <c r="BQ248" i="1" s="1"/>
  <c r="BR248" i="1" s="1"/>
  <c r="BO249" i="1"/>
  <c r="BP249" i="1" s="1"/>
  <c r="BQ249" i="1" s="1"/>
  <c r="BR249" i="1" s="1"/>
  <c r="BO250" i="1"/>
  <c r="BP250" i="1" s="1"/>
  <c r="BQ250" i="1" s="1"/>
  <c r="BR250" i="1" s="1"/>
  <c r="BO251" i="1"/>
  <c r="BP251" i="1" s="1"/>
  <c r="BQ251" i="1" s="1"/>
  <c r="BR251" i="1" s="1"/>
  <c r="BO252" i="1"/>
  <c r="BP252" i="1" s="1"/>
  <c r="BQ252" i="1" s="1"/>
  <c r="BR252" i="1" s="1"/>
  <c r="BO253" i="1"/>
  <c r="BP253" i="1" s="1"/>
  <c r="BQ253" i="1" s="1"/>
  <c r="BR253" i="1" s="1"/>
  <c r="BO254" i="1"/>
  <c r="BP254" i="1" s="1"/>
  <c r="BQ254" i="1" s="1"/>
  <c r="BR254" i="1" s="1"/>
  <c r="BO255" i="1"/>
  <c r="BP255" i="1" s="1"/>
  <c r="BQ255" i="1" s="1"/>
  <c r="BR255" i="1" s="1"/>
  <c r="BO256" i="1"/>
  <c r="BP256" i="1" s="1"/>
  <c r="BQ256" i="1" s="1"/>
  <c r="BR256" i="1" s="1"/>
  <c r="BO257" i="1"/>
  <c r="BP257" i="1" s="1"/>
  <c r="BQ257" i="1" s="1"/>
  <c r="BR257" i="1" s="1"/>
  <c r="BO258" i="1"/>
  <c r="BP258" i="1" s="1"/>
  <c r="BQ258" i="1" s="1"/>
  <c r="BR258" i="1" s="1"/>
  <c r="BO259" i="1"/>
  <c r="BP259" i="1" s="1"/>
  <c r="BQ259" i="1" s="1"/>
  <c r="BR259" i="1" s="1"/>
  <c r="AP205" i="1" l="1"/>
  <c r="AP206" i="1"/>
  <c r="AP207" i="1"/>
  <c r="AP208" i="1"/>
  <c r="AP209" i="1"/>
  <c r="AP210" i="1"/>
  <c r="AP211" i="1"/>
  <c r="AP212" i="1"/>
  <c r="AP213" i="1"/>
  <c r="AP214" i="1"/>
  <c r="AP215" i="1"/>
  <c r="AP216" i="1"/>
  <c r="AP217" i="1"/>
  <c r="AP218" i="1"/>
  <c r="AP219" i="1"/>
  <c r="AP220" i="1"/>
  <c r="AP221" i="1"/>
  <c r="AP222" i="1"/>
  <c r="AP223" i="1"/>
  <c r="AP224" i="1"/>
  <c r="AP225" i="1"/>
  <c r="AP226" i="1"/>
  <c r="AP227" i="1"/>
  <c r="AP228" i="1"/>
  <c r="AP229" i="1"/>
  <c r="AP230" i="1"/>
  <c r="AP231" i="1"/>
  <c r="AP232" i="1"/>
  <c r="AP233" i="1"/>
  <c r="AP234" i="1"/>
  <c r="AP235" i="1"/>
  <c r="AP236" i="1"/>
  <c r="AP237" i="1"/>
  <c r="AP238" i="1"/>
  <c r="AP239" i="1"/>
  <c r="AP240" i="1"/>
  <c r="AP241" i="1"/>
  <c r="AP242" i="1"/>
  <c r="AP243" i="1"/>
  <c r="AP244" i="1"/>
  <c r="AP245" i="1"/>
  <c r="AP246" i="1"/>
  <c r="AP247" i="1"/>
  <c r="AP248" i="1"/>
  <c r="AP249" i="1"/>
  <c r="AP250" i="1"/>
  <c r="AP251" i="1"/>
  <c r="AP252" i="1"/>
  <c r="AP253" i="1"/>
  <c r="AP254" i="1"/>
  <c r="AP255" i="1"/>
  <c r="AP256" i="1"/>
  <c r="AP257" i="1"/>
  <c r="AP258" i="1"/>
  <c r="AP259" i="1"/>
  <c r="AJ205" i="1" l="1"/>
  <c r="BL205" i="1" s="1"/>
  <c r="AJ206" i="1"/>
  <c r="BL206" i="1" s="1"/>
  <c r="AJ207" i="1"/>
  <c r="BL207" i="1" s="1"/>
  <c r="AJ208" i="1"/>
  <c r="BL208" i="1" s="1"/>
  <c r="AJ209" i="1"/>
  <c r="BL209" i="1" s="1"/>
  <c r="AJ210" i="1"/>
  <c r="BL210" i="1" s="1"/>
  <c r="AJ211" i="1"/>
  <c r="BL211" i="1" s="1"/>
  <c r="AJ212" i="1"/>
  <c r="BL212" i="1" s="1"/>
  <c r="AJ213" i="1"/>
  <c r="BL213" i="1" s="1"/>
  <c r="AJ214" i="1"/>
  <c r="BL214" i="1" s="1"/>
  <c r="AJ215" i="1"/>
  <c r="BL215" i="1" s="1"/>
  <c r="AJ216" i="1"/>
  <c r="BL216" i="1" s="1"/>
  <c r="AJ217" i="1"/>
  <c r="BL217" i="1" s="1"/>
  <c r="AJ218" i="1"/>
  <c r="BL218" i="1" s="1"/>
  <c r="AJ219" i="1"/>
  <c r="BL219" i="1" s="1"/>
  <c r="AJ220" i="1"/>
  <c r="BL220" i="1" s="1"/>
  <c r="AJ221" i="1"/>
  <c r="BL221" i="1" s="1"/>
  <c r="AJ222" i="1"/>
  <c r="BL222" i="1" s="1"/>
  <c r="AJ223" i="1"/>
  <c r="BL223" i="1" s="1"/>
  <c r="AJ224" i="1"/>
  <c r="BL224" i="1" s="1"/>
  <c r="AJ225" i="1"/>
  <c r="BL225" i="1" s="1"/>
  <c r="AJ226" i="1"/>
  <c r="BL226" i="1" s="1"/>
  <c r="AJ227" i="1"/>
  <c r="BL227" i="1" s="1"/>
  <c r="AJ228" i="1"/>
  <c r="BL228" i="1" s="1"/>
  <c r="AJ229" i="1"/>
  <c r="BL229" i="1" s="1"/>
  <c r="AJ230" i="1"/>
  <c r="BL230" i="1" s="1"/>
  <c r="AJ231" i="1"/>
  <c r="BL231" i="1" s="1"/>
  <c r="AJ232" i="1"/>
  <c r="BL232" i="1" s="1"/>
  <c r="AJ233" i="1"/>
  <c r="BL233" i="1" s="1"/>
  <c r="AJ234" i="1"/>
  <c r="BL234" i="1" s="1"/>
  <c r="AJ235" i="1"/>
  <c r="BL235" i="1" s="1"/>
  <c r="AJ236" i="1"/>
  <c r="BL236" i="1" s="1"/>
  <c r="AJ237" i="1"/>
  <c r="BL237" i="1" s="1"/>
  <c r="AJ238" i="1"/>
  <c r="BL238" i="1" s="1"/>
  <c r="AJ239" i="1"/>
  <c r="BL239" i="1" s="1"/>
  <c r="AJ240" i="1"/>
  <c r="BL240" i="1" s="1"/>
  <c r="AJ241" i="1"/>
  <c r="BL241" i="1" s="1"/>
  <c r="AJ242" i="1"/>
  <c r="BL242" i="1" s="1"/>
  <c r="AJ243" i="1"/>
  <c r="BL243" i="1" s="1"/>
  <c r="AJ244" i="1"/>
  <c r="BL244" i="1" s="1"/>
  <c r="AJ245" i="1"/>
  <c r="BL245" i="1" s="1"/>
  <c r="AJ246" i="1"/>
  <c r="BL246" i="1" s="1"/>
  <c r="AJ247" i="1"/>
  <c r="BL247" i="1" s="1"/>
  <c r="AJ248" i="1"/>
  <c r="BL248" i="1" s="1"/>
  <c r="AJ249" i="1"/>
  <c r="BL249" i="1" s="1"/>
  <c r="AJ250" i="1"/>
  <c r="BL250" i="1" s="1"/>
  <c r="AJ251" i="1"/>
  <c r="BL251" i="1" s="1"/>
  <c r="AJ252" i="1"/>
  <c r="BL252" i="1" s="1"/>
  <c r="AJ253" i="1"/>
  <c r="BL253" i="1" s="1"/>
  <c r="AJ254" i="1"/>
  <c r="BL254" i="1" s="1"/>
  <c r="AJ255" i="1"/>
  <c r="BL255" i="1" s="1"/>
  <c r="AJ256" i="1"/>
  <c r="BL256" i="1" s="1"/>
  <c r="AJ257" i="1"/>
  <c r="BL257" i="1" s="1"/>
  <c r="AJ258" i="1"/>
  <c r="BL258" i="1" s="1"/>
  <c r="AJ259" i="1"/>
  <c r="BL259" i="1" s="1"/>
  <c r="AK205" i="1"/>
  <c r="AL205" i="1" s="1"/>
  <c r="AM205" i="1" s="1"/>
  <c r="AN205" i="1" s="1"/>
  <c r="AO205" i="1" s="1"/>
  <c r="AK206" i="1"/>
  <c r="AL206" i="1" s="1"/>
  <c r="AM206" i="1" s="1"/>
  <c r="AN206" i="1" s="1"/>
  <c r="AO206" i="1" s="1"/>
  <c r="AK207" i="1"/>
  <c r="AL207" i="1" s="1"/>
  <c r="AM207" i="1" s="1"/>
  <c r="AN207" i="1" s="1"/>
  <c r="AO207" i="1" s="1"/>
  <c r="AK208" i="1"/>
  <c r="AL208" i="1" s="1"/>
  <c r="AM208" i="1" s="1"/>
  <c r="AN208" i="1" s="1"/>
  <c r="AO208" i="1" s="1"/>
  <c r="AK209" i="1"/>
  <c r="AL209" i="1" s="1"/>
  <c r="AM209" i="1" s="1"/>
  <c r="AN209" i="1" s="1"/>
  <c r="AO209" i="1" s="1"/>
  <c r="AK210" i="1"/>
  <c r="AL210" i="1" s="1"/>
  <c r="AM210" i="1" s="1"/>
  <c r="AN210" i="1" s="1"/>
  <c r="AO210" i="1" s="1"/>
  <c r="AK211" i="1"/>
  <c r="AL211" i="1" s="1"/>
  <c r="AM211" i="1" s="1"/>
  <c r="AN211" i="1" s="1"/>
  <c r="AO211" i="1" s="1"/>
  <c r="AK212" i="1"/>
  <c r="AL212" i="1" s="1"/>
  <c r="AM212" i="1" s="1"/>
  <c r="AN212" i="1" s="1"/>
  <c r="AO212" i="1" s="1"/>
  <c r="AK213" i="1"/>
  <c r="AL213" i="1" s="1"/>
  <c r="AM213" i="1" s="1"/>
  <c r="AN213" i="1" s="1"/>
  <c r="AO213" i="1" s="1"/>
  <c r="AK214" i="1"/>
  <c r="AL214" i="1" s="1"/>
  <c r="AM214" i="1" s="1"/>
  <c r="AN214" i="1" s="1"/>
  <c r="AO214" i="1" s="1"/>
  <c r="AK215" i="1"/>
  <c r="AL215" i="1" s="1"/>
  <c r="AM215" i="1" s="1"/>
  <c r="AN215" i="1" s="1"/>
  <c r="AO215" i="1" s="1"/>
  <c r="AK216" i="1"/>
  <c r="AL216" i="1" s="1"/>
  <c r="AM216" i="1" s="1"/>
  <c r="AN216" i="1" s="1"/>
  <c r="AO216" i="1" s="1"/>
  <c r="AK217" i="1"/>
  <c r="AL217" i="1" s="1"/>
  <c r="AM217" i="1" s="1"/>
  <c r="AN217" i="1" s="1"/>
  <c r="AO217" i="1" s="1"/>
  <c r="AK218" i="1"/>
  <c r="AL218" i="1" s="1"/>
  <c r="AM218" i="1" s="1"/>
  <c r="AN218" i="1" s="1"/>
  <c r="AO218" i="1" s="1"/>
  <c r="AK219" i="1"/>
  <c r="AL219" i="1" s="1"/>
  <c r="AM219" i="1" s="1"/>
  <c r="AN219" i="1" s="1"/>
  <c r="AO219" i="1" s="1"/>
  <c r="AK220" i="1"/>
  <c r="AL220" i="1" s="1"/>
  <c r="AM220" i="1" s="1"/>
  <c r="AN220" i="1" s="1"/>
  <c r="AO220" i="1" s="1"/>
  <c r="AK221" i="1"/>
  <c r="AL221" i="1" s="1"/>
  <c r="AM221" i="1" s="1"/>
  <c r="AN221" i="1" s="1"/>
  <c r="AO221" i="1" s="1"/>
  <c r="AK222" i="1"/>
  <c r="AL222" i="1" s="1"/>
  <c r="AM222" i="1" s="1"/>
  <c r="AN222" i="1" s="1"/>
  <c r="AO222" i="1" s="1"/>
  <c r="AK223" i="1"/>
  <c r="AL223" i="1" s="1"/>
  <c r="AM223" i="1" s="1"/>
  <c r="AN223" i="1" s="1"/>
  <c r="AO223" i="1" s="1"/>
  <c r="AK224" i="1"/>
  <c r="AL224" i="1" s="1"/>
  <c r="AM224" i="1" s="1"/>
  <c r="AN224" i="1" s="1"/>
  <c r="AO224" i="1" s="1"/>
  <c r="AK225" i="1"/>
  <c r="AL225" i="1" s="1"/>
  <c r="AM225" i="1" s="1"/>
  <c r="AN225" i="1" s="1"/>
  <c r="AO225" i="1" s="1"/>
  <c r="AK226" i="1"/>
  <c r="AL226" i="1" s="1"/>
  <c r="AM226" i="1" s="1"/>
  <c r="AN226" i="1" s="1"/>
  <c r="AO226" i="1" s="1"/>
  <c r="AK227" i="1"/>
  <c r="AL227" i="1" s="1"/>
  <c r="AM227" i="1" s="1"/>
  <c r="AN227" i="1" s="1"/>
  <c r="AO227" i="1" s="1"/>
  <c r="AK228" i="1"/>
  <c r="AL228" i="1" s="1"/>
  <c r="AM228" i="1" s="1"/>
  <c r="AN228" i="1" s="1"/>
  <c r="AO228" i="1" s="1"/>
  <c r="AK229" i="1"/>
  <c r="AL229" i="1" s="1"/>
  <c r="AM229" i="1" s="1"/>
  <c r="AN229" i="1" s="1"/>
  <c r="AO229" i="1" s="1"/>
  <c r="AK230" i="1"/>
  <c r="AL230" i="1" s="1"/>
  <c r="AM230" i="1" s="1"/>
  <c r="AN230" i="1" s="1"/>
  <c r="AO230" i="1" s="1"/>
  <c r="AK231" i="1"/>
  <c r="AL231" i="1" s="1"/>
  <c r="AM231" i="1" s="1"/>
  <c r="AN231" i="1" s="1"/>
  <c r="AO231" i="1" s="1"/>
  <c r="AK232" i="1"/>
  <c r="AL232" i="1" s="1"/>
  <c r="AM232" i="1" s="1"/>
  <c r="AN232" i="1" s="1"/>
  <c r="AO232" i="1" s="1"/>
  <c r="AK233" i="1"/>
  <c r="AL233" i="1" s="1"/>
  <c r="AM233" i="1" s="1"/>
  <c r="AN233" i="1" s="1"/>
  <c r="AO233" i="1" s="1"/>
  <c r="AK234" i="1"/>
  <c r="AL234" i="1" s="1"/>
  <c r="AM234" i="1" s="1"/>
  <c r="AN234" i="1" s="1"/>
  <c r="AO234" i="1" s="1"/>
  <c r="AK235" i="1"/>
  <c r="AL235" i="1" s="1"/>
  <c r="AM235" i="1" s="1"/>
  <c r="AN235" i="1" s="1"/>
  <c r="AO235" i="1" s="1"/>
  <c r="AK236" i="1"/>
  <c r="AL236" i="1" s="1"/>
  <c r="AM236" i="1" s="1"/>
  <c r="AN236" i="1" s="1"/>
  <c r="AO236" i="1" s="1"/>
  <c r="AK237" i="1"/>
  <c r="AL237" i="1" s="1"/>
  <c r="AM237" i="1" s="1"/>
  <c r="AN237" i="1" s="1"/>
  <c r="AO237" i="1" s="1"/>
  <c r="AK238" i="1"/>
  <c r="AL238" i="1" s="1"/>
  <c r="AM238" i="1" s="1"/>
  <c r="AN238" i="1" s="1"/>
  <c r="AO238" i="1" s="1"/>
  <c r="AK239" i="1"/>
  <c r="AL239" i="1" s="1"/>
  <c r="AM239" i="1" s="1"/>
  <c r="AN239" i="1" s="1"/>
  <c r="AO239" i="1" s="1"/>
  <c r="AK240" i="1"/>
  <c r="AL240" i="1" s="1"/>
  <c r="AM240" i="1" s="1"/>
  <c r="AN240" i="1" s="1"/>
  <c r="AO240" i="1" s="1"/>
  <c r="AK241" i="1"/>
  <c r="AL241" i="1" s="1"/>
  <c r="AM241" i="1" s="1"/>
  <c r="AN241" i="1" s="1"/>
  <c r="AO241" i="1" s="1"/>
  <c r="AK242" i="1"/>
  <c r="AL242" i="1" s="1"/>
  <c r="AM242" i="1" s="1"/>
  <c r="AN242" i="1" s="1"/>
  <c r="AO242" i="1" s="1"/>
  <c r="AK243" i="1"/>
  <c r="AL243" i="1" s="1"/>
  <c r="AM243" i="1" s="1"/>
  <c r="AN243" i="1" s="1"/>
  <c r="AO243" i="1" s="1"/>
  <c r="AK244" i="1"/>
  <c r="AL244" i="1" s="1"/>
  <c r="AM244" i="1" s="1"/>
  <c r="AN244" i="1" s="1"/>
  <c r="AO244" i="1" s="1"/>
  <c r="AK245" i="1"/>
  <c r="AL245" i="1" s="1"/>
  <c r="AM245" i="1" s="1"/>
  <c r="AN245" i="1" s="1"/>
  <c r="AO245" i="1" s="1"/>
  <c r="AK246" i="1"/>
  <c r="AL246" i="1" s="1"/>
  <c r="AM246" i="1" s="1"/>
  <c r="AN246" i="1" s="1"/>
  <c r="AO246" i="1" s="1"/>
  <c r="AK247" i="1"/>
  <c r="AL247" i="1" s="1"/>
  <c r="AM247" i="1" s="1"/>
  <c r="AN247" i="1" s="1"/>
  <c r="AO247" i="1" s="1"/>
  <c r="AK248" i="1"/>
  <c r="AL248" i="1" s="1"/>
  <c r="AM248" i="1" s="1"/>
  <c r="AN248" i="1" s="1"/>
  <c r="AO248" i="1" s="1"/>
  <c r="AK249" i="1"/>
  <c r="AL249" i="1" s="1"/>
  <c r="AM249" i="1" s="1"/>
  <c r="AN249" i="1" s="1"/>
  <c r="AO249" i="1" s="1"/>
  <c r="AK250" i="1"/>
  <c r="AL250" i="1" s="1"/>
  <c r="AM250" i="1" s="1"/>
  <c r="AN250" i="1" s="1"/>
  <c r="AO250" i="1" s="1"/>
  <c r="AK251" i="1"/>
  <c r="AL251" i="1" s="1"/>
  <c r="AM251" i="1" s="1"/>
  <c r="AN251" i="1" s="1"/>
  <c r="AO251" i="1" s="1"/>
  <c r="AK252" i="1"/>
  <c r="AL252" i="1" s="1"/>
  <c r="AM252" i="1" s="1"/>
  <c r="AN252" i="1" s="1"/>
  <c r="AO252" i="1" s="1"/>
  <c r="AK253" i="1"/>
  <c r="AL253" i="1" s="1"/>
  <c r="AM253" i="1" s="1"/>
  <c r="AN253" i="1" s="1"/>
  <c r="AO253" i="1" s="1"/>
  <c r="AK254" i="1"/>
  <c r="AL254" i="1" s="1"/>
  <c r="AM254" i="1" s="1"/>
  <c r="AN254" i="1" s="1"/>
  <c r="AO254" i="1" s="1"/>
  <c r="AK255" i="1"/>
  <c r="AL255" i="1" s="1"/>
  <c r="AM255" i="1" s="1"/>
  <c r="AN255" i="1" s="1"/>
  <c r="AO255" i="1" s="1"/>
  <c r="AK256" i="1"/>
  <c r="AL256" i="1" s="1"/>
  <c r="AM256" i="1" s="1"/>
  <c r="AN256" i="1" s="1"/>
  <c r="AO256" i="1" s="1"/>
  <c r="AK257" i="1"/>
  <c r="AL257" i="1" s="1"/>
  <c r="AM257" i="1" s="1"/>
  <c r="AN257" i="1" s="1"/>
  <c r="AO257" i="1" s="1"/>
  <c r="AK258" i="1"/>
  <c r="AL258" i="1" s="1"/>
  <c r="AM258" i="1" s="1"/>
  <c r="AN258" i="1" s="1"/>
  <c r="AO258" i="1" s="1"/>
  <c r="AK259" i="1"/>
  <c r="AL259" i="1" s="1"/>
  <c r="AM259" i="1" s="1"/>
  <c r="AN259" i="1" s="1"/>
  <c r="AO259" i="1" s="1"/>
  <c r="BL120" i="1" l="1"/>
  <c r="BL121" i="1"/>
  <c r="BL122" i="1"/>
  <c r="BL123" i="1"/>
  <c r="BL124" i="1"/>
  <c r="BL125" i="1"/>
  <c r="BL126" i="1"/>
  <c r="BL127" i="1"/>
  <c r="BL128" i="1"/>
  <c r="BL129" i="1"/>
  <c r="BL130" i="1"/>
  <c r="BL131" i="1"/>
  <c r="BL132" i="1"/>
  <c r="BL133" i="1"/>
  <c r="BL134" i="1"/>
  <c r="BL135" i="1"/>
  <c r="BL136" i="1"/>
  <c r="BL137" i="1"/>
  <c r="BL138" i="1"/>
  <c r="BL139" i="1"/>
  <c r="BL140" i="1"/>
  <c r="BL141" i="1"/>
  <c r="BL142" i="1"/>
  <c r="BL143" i="1"/>
  <c r="BL144" i="1"/>
  <c r="BL145" i="1"/>
  <c r="BL146" i="1"/>
  <c r="AQ157" i="1" l="1"/>
  <c r="AQ158" i="1"/>
  <c r="AQ159" i="1"/>
  <c r="AQ160" i="1"/>
  <c r="AQ161" i="1"/>
  <c r="AQ162" i="1"/>
  <c r="AQ163" i="1"/>
  <c r="AQ164" i="1"/>
  <c r="AQ165" i="1"/>
  <c r="AQ166" i="1"/>
  <c r="AQ167" i="1"/>
  <c r="AQ168" i="1"/>
  <c r="AQ169" i="1"/>
  <c r="AQ170" i="1"/>
  <c r="AQ171" i="1"/>
  <c r="AQ172" i="1"/>
  <c r="AQ173" i="1"/>
  <c r="AQ174" i="1"/>
  <c r="AQ175" i="1"/>
  <c r="AQ176" i="1"/>
  <c r="AQ177" i="1"/>
  <c r="AQ178" i="1"/>
  <c r="AQ179" i="1"/>
  <c r="AQ180" i="1"/>
  <c r="AQ181" i="1"/>
  <c r="AQ182" i="1"/>
  <c r="AQ183" i="1"/>
  <c r="AQ184" i="1"/>
  <c r="AQ185" i="1"/>
  <c r="AQ186" i="1"/>
  <c r="AQ187" i="1"/>
  <c r="AQ188" i="1"/>
  <c r="AQ189" i="1"/>
  <c r="AQ190" i="1"/>
  <c r="AQ191" i="1"/>
  <c r="AQ192" i="1"/>
  <c r="AQ193" i="1"/>
  <c r="AQ194" i="1"/>
  <c r="AJ157" i="1" l="1"/>
  <c r="BL157" i="1" s="1"/>
  <c r="AJ158" i="1"/>
  <c r="BL158" i="1" s="1"/>
  <c r="AJ159" i="1"/>
  <c r="BL159" i="1" s="1"/>
  <c r="AJ160" i="1"/>
  <c r="BL160" i="1" s="1"/>
  <c r="AJ161" i="1"/>
  <c r="BL161" i="1" s="1"/>
  <c r="AJ162" i="1"/>
  <c r="BL162" i="1" s="1"/>
  <c r="AJ163" i="1"/>
  <c r="BL163" i="1" s="1"/>
  <c r="AJ164" i="1"/>
  <c r="BL164" i="1" s="1"/>
  <c r="AJ165" i="1"/>
  <c r="BL165" i="1" s="1"/>
  <c r="AJ166" i="1"/>
  <c r="BL166" i="1" s="1"/>
  <c r="AJ167" i="1"/>
  <c r="BL167" i="1" s="1"/>
  <c r="AJ168" i="1"/>
  <c r="BL168" i="1" s="1"/>
  <c r="AJ169" i="1"/>
  <c r="BL169" i="1" s="1"/>
  <c r="AJ170" i="1"/>
  <c r="BL170" i="1" s="1"/>
  <c r="AJ171" i="1"/>
  <c r="BL171" i="1" s="1"/>
  <c r="AJ172" i="1"/>
  <c r="BL172" i="1" s="1"/>
  <c r="AJ173" i="1"/>
  <c r="BL173" i="1" s="1"/>
  <c r="AJ174" i="1"/>
  <c r="BL174" i="1" s="1"/>
  <c r="AJ175" i="1"/>
  <c r="BL175" i="1" s="1"/>
  <c r="AJ176" i="1"/>
  <c r="BL176" i="1" s="1"/>
  <c r="AJ177" i="1"/>
  <c r="BL177" i="1" s="1"/>
  <c r="AJ178" i="1"/>
  <c r="BL178" i="1" s="1"/>
  <c r="AJ179" i="1"/>
  <c r="BL179" i="1" s="1"/>
  <c r="AJ180" i="1"/>
  <c r="BL180" i="1" s="1"/>
  <c r="AJ181" i="1"/>
  <c r="BL181" i="1" s="1"/>
  <c r="AJ182" i="1"/>
  <c r="BL182" i="1" s="1"/>
  <c r="AJ183" i="1"/>
  <c r="BL183" i="1" s="1"/>
  <c r="AJ184" i="1"/>
  <c r="BL184" i="1" s="1"/>
  <c r="AJ185" i="1"/>
  <c r="BL185" i="1" s="1"/>
  <c r="AJ186" i="1"/>
  <c r="BL186" i="1" s="1"/>
  <c r="AJ187" i="1"/>
  <c r="BL187" i="1" s="1"/>
  <c r="AJ188" i="1"/>
  <c r="BL188" i="1" s="1"/>
  <c r="AJ189" i="1"/>
  <c r="BL189" i="1" s="1"/>
  <c r="AJ190" i="1"/>
  <c r="BL190" i="1" s="1"/>
  <c r="AJ191" i="1"/>
  <c r="BL191" i="1" s="1"/>
  <c r="AJ192" i="1"/>
  <c r="BL192" i="1" s="1"/>
  <c r="AJ193" i="1"/>
  <c r="BL193" i="1" s="1"/>
  <c r="AJ194" i="1"/>
  <c r="BL194" i="1" s="1"/>
  <c r="AK157" i="1"/>
  <c r="AL157" i="1" s="1"/>
  <c r="AM157" i="1" s="1"/>
  <c r="AN157" i="1" s="1"/>
  <c r="AO157" i="1" s="1"/>
  <c r="AP157" i="1" s="1"/>
  <c r="AK158" i="1"/>
  <c r="AL158" i="1" s="1"/>
  <c r="AM158" i="1" s="1"/>
  <c r="AN158" i="1" s="1"/>
  <c r="AO158" i="1" s="1"/>
  <c r="AP158" i="1" s="1"/>
  <c r="AK159" i="1"/>
  <c r="AL159" i="1" s="1"/>
  <c r="AM159" i="1" s="1"/>
  <c r="AN159" i="1" s="1"/>
  <c r="AO159" i="1" s="1"/>
  <c r="AP159" i="1" s="1"/>
  <c r="AK160" i="1"/>
  <c r="AL160" i="1" s="1"/>
  <c r="AM160" i="1" s="1"/>
  <c r="AN160" i="1" s="1"/>
  <c r="AO160" i="1" s="1"/>
  <c r="AP160" i="1" s="1"/>
  <c r="AK161" i="1"/>
  <c r="AL161" i="1" s="1"/>
  <c r="AM161" i="1" s="1"/>
  <c r="AN161" i="1" s="1"/>
  <c r="AO161" i="1" s="1"/>
  <c r="AP161" i="1" s="1"/>
  <c r="AK162" i="1"/>
  <c r="AL162" i="1" s="1"/>
  <c r="AM162" i="1" s="1"/>
  <c r="AN162" i="1" s="1"/>
  <c r="AO162" i="1" s="1"/>
  <c r="AP162" i="1" s="1"/>
  <c r="AK163" i="1"/>
  <c r="AL163" i="1" s="1"/>
  <c r="AM163" i="1" s="1"/>
  <c r="AN163" i="1" s="1"/>
  <c r="AO163" i="1" s="1"/>
  <c r="AP163" i="1" s="1"/>
  <c r="AK164" i="1"/>
  <c r="AL164" i="1" s="1"/>
  <c r="AM164" i="1" s="1"/>
  <c r="AN164" i="1" s="1"/>
  <c r="AO164" i="1" s="1"/>
  <c r="AP164" i="1" s="1"/>
  <c r="AK165" i="1"/>
  <c r="AL165" i="1" s="1"/>
  <c r="AM165" i="1" s="1"/>
  <c r="AN165" i="1" s="1"/>
  <c r="AO165" i="1" s="1"/>
  <c r="AP165" i="1" s="1"/>
  <c r="AK166" i="1"/>
  <c r="AL166" i="1" s="1"/>
  <c r="AM166" i="1" s="1"/>
  <c r="AN166" i="1" s="1"/>
  <c r="AO166" i="1" s="1"/>
  <c r="AP166" i="1" s="1"/>
  <c r="AK167" i="1"/>
  <c r="AL167" i="1" s="1"/>
  <c r="AM167" i="1" s="1"/>
  <c r="AN167" i="1" s="1"/>
  <c r="AO167" i="1" s="1"/>
  <c r="AP167" i="1" s="1"/>
  <c r="AK168" i="1"/>
  <c r="AL168" i="1" s="1"/>
  <c r="AM168" i="1" s="1"/>
  <c r="AN168" i="1" s="1"/>
  <c r="AO168" i="1" s="1"/>
  <c r="AP168" i="1" s="1"/>
  <c r="AK169" i="1"/>
  <c r="AL169" i="1" s="1"/>
  <c r="AM169" i="1" s="1"/>
  <c r="AN169" i="1" s="1"/>
  <c r="AO169" i="1" s="1"/>
  <c r="AP169" i="1" s="1"/>
  <c r="AK170" i="1"/>
  <c r="AL170" i="1" s="1"/>
  <c r="AM170" i="1" s="1"/>
  <c r="AN170" i="1" s="1"/>
  <c r="AO170" i="1" s="1"/>
  <c r="AP170" i="1" s="1"/>
  <c r="AK171" i="1"/>
  <c r="AL171" i="1" s="1"/>
  <c r="AM171" i="1" s="1"/>
  <c r="AN171" i="1" s="1"/>
  <c r="AO171" i="1" s="1"/>
  <c r="AP171" i="1" s="1"/>
  <c r="AK172" i="1"/>
  <c r="AL172" i="1" s="1"/>
  <c r="AM172" i="1" s="1"/>
  <c r="AN172" i="1" s="1"/>
  <c r="AO172" i="1" s="1"/>
  <c r="AP172" i="1" s="1"/>
  <c r="AK173" i="1"/>
  <c r="AL173" i="1" s="1"/>
  <c r="AM173" i="1" s="1"/>
  <c r="AN173" i="1" s="1"/>
  <c r="AO173" i="1" s="1"/>
  <c r="AP173" i="1" s="1"/>
  <c r="AK174" i="1"/>
  <c r="AL174" i="1" s="1"/>
  <c r="AM174" i="1" s="1"/>
  <c r="AN174" i="1" s="1"/>
  <c r="AO174" i="1" s="1"/>
  <c r="AP174" i="1" s="1"/>
  <c r="AK175" i="1"/>
  <c r="AL175" i="1" s="1"/>
  <c r="AM175" i="1" s="1"/>
  <c r="AN175" i="1" s="1"/>
  <c r="AO175" i="1" s="1"/>
  <c r="AP175" i="1" s="1"/>
  <c r="AK176" i="1"/>
  <c r="AL176" i="1" s="1"/>
  <c r="AM176" i="1" s="1"/>
  <c r="AN176" i="1" s="1"/>
  <c r="AO176" i="1" s="1"/>
  <c r="AP176" i="1" s="1"/>
  <c r="AK177" i="1"/>
  <c r="AL177" i="1" s="1"/>
  <c r="AM177" i="1" s="1"/>
  <c r="AN177" i="1" s="1"/>
  <c r="AO177" i="1" s="1"/>
  <c r="AP177" i="1" s="1"/>
  <c r="AK178" i="1"/>
  <c r="AL178" i="1" s="1"/>
  <c r="AM178" i="1" s="1"/>
  <c r="AN178" i="1" s="1"/>
  <c r="AO178" i="1" s="1"/>
  <c r="AP178" i="1" s="1"/>
  <c r="AK179" i="1"/>
  <c r="AL179" i="1" s="1"/>
  <c r="AM179" i="1" s="1"/>
  <c r="AN179" i="1" s="1"/>
  <c r="AO179" i="1" s="1"/>
  <c r="AP179" i="1" s="1"/>
  <c r="AK180" i="1"/>
  <c r="AL180" i="1" s="1"/>
  <c r="AM180" i="1" s="1"/>
  <c r="AN180" i="1" s="1"/>
  <c r="AO180" i="1" s="1"/>
  <c r="AP180" i="1" s="1"/>
  <c r="AK181" i="1"/>
  <c r="AL181" i="1" s="1"/>
  <c r="AM181" i="1" s="1"/>
  <c r="AN181" i="1" s="1"/>
  <c r="AO181" i="1" s="1"/>
  <c r="AP181" i="1" s="1"/>
  <c r="AK182" i="1"/>
  <c r="AL182" i="1" s="1"/>
  <c r="AM182" i="1" s="1"/>
  <c r="AN182" i="1" s="1"/>
  <c r="AO182" i="1" s="1"/>
  <c r="AP182" i="1" s="1"/>
  <c r="AK183" i="1"/>
  <c r="AL183" i="1" s="1"/>
  <c r="AM183" i="1" s="1"/>
  <c r="AN183" i="1" s="1"/>
  <c r="AO183" i="1" s="1"/>
  <c r="AP183" i="1" s="1"/>
  <c r="AK184" i="1"/>
  <c r="AL184" i="1" s="1"/>
  <c r="AM184" i="1" s="1"/>
  <c r="AN184" i="1" s="1"/>
  <c r="AO184" i="1" s="1"/>
  <c r="AP184" i="1" s="1"/>
  <c r="AK185" i="1"/>
  <c r="AL185" i="1" s="1"/>
  <c r="AM185" i="1" s="1"/>
  <c r="AN185" i="1" s="1"/>
  <c r="AO185" i="1" s="1"/>
  <c r="AP185" i="1" s="1"/>
  <c r="AK186" i="1"/>
  <c r="AL186" i="1" s="1"/>
  <c r="AM186" i="1" s="1"/>
  <c r="AN186" i="1" s="1"/>
  <c r="AO186" i="1" s="1"/>
  <c r="AP186" i="1" s="1"/>
  <c r="AK187" i="1"/>
  <c r="AL187" i="1" s="1"/>
  <c r="AM187" i="1" s="1"/>
  <c r="AN187" i="1" s="1"/>
  <c r="AO187" i="1" s="1"/>
  <c r="AP187" i="1" s="1"/>
  <c r="AK188" i="1"/>
  <c r="AL188" i="1" s="1"/>
  <c r="AM188" i="1" s="1"/>
  <c r="AN188" i="1" s="1"/>
  <c r="AO188" i="1" s="1"/>
  <c r="AP188" i="1" s="1"/>
  <c r="AK189" i="1"/>
  <c r="AL189" i="1" s="1"/>
  <c r="AM189" i="1" s="1"/>
  <c r="AN189" i="1" s="1"/>
  <c r="AO189" i="1" s="1"/>
  <c r="AP189" i="1" s="1"/>
  <c r="AK190" i="1"/>
  <c r="AL190" i="1" s="1"/>
  <c r="AM190" i="1" s="1"/>
  <c r="AN190" i="1" s="1"/>
  <c r="AO190" i="1" s="1"/>
  <c r="AP190" i="1" s="1"/>
  <c r="AK191" i="1"/>
  <c r="AL191" i="1" s="1"/>
  <c r="AM191" i="1" s="1"/>
  <c r="AN191" i="1" s="1"/>
  <c r="AO191" i="1" s="1"/>
  <c r="AP191" i="1" s="1"/>
  <c r="AK192" i="1"/>
  <c r="AL192" i="1" s="1"/>
  <c r="AM192" i="1" s="1"/>
  <c r="AN192" i="1" s="1"/>
  <c r="AO192" i="1" s="1"/>
  <c r="AP192" i="1" s="1"/>
  <c r="AK193" i="1"/>
  <c r="AL193" i="1" s="1"/>
  <c r="AM193" i="1" s="1"/>
  <c r="AN193" i="1" s="1"/>
  <c r="AO193" i="1" s="1"/>
  <c r="AP193" i="1" s="1"/>
  <c r="AK194" i="1"/>
  <c r="AL194" i="1" s="1"/>
  <c r="AM194" i="1" s="1"/>
  <c r="AN194" i="1" s="1"/>
  <c r="AO194" i="1" s="1"/>
  <c r="AP194" i="1" s="1"/>
  <c r="AL82" i="1" l="1"/>
  <c r="AM82" i="1" s="1"/>
  <c r="AL83" i="1"/>
  <c r="AM83" i="1" s="1"/>
  <c r="AL84" i="1"/>
  <c r="AM84" i="1" s="1"/>
  <c r="AL85" i="1"/>
  <c r="AM85" i="1" s="1"/>
  <c r="AL86" i="1"/>
  <c r="AM86" i="1" s="1"/>
  <c r="AL87" i="1"/>
  <c r="AM87" i="1" s="1"/>
  <c r="AL88" i="1"/>
  <c r="AM88" i="1" s="1"/>
  <c r="AL89" i="1"/>
  <c r="AM89" i="1" s="1"/>
  <c r="AL90" i="1"/>
  <c r="AM90" i="1" s="1"/>
  <c r="AL91" i="1"/>
  <c r="AM91" i="1" s="1"/>
  <c r="AL92" i="1"/>
  <c r="AM92" i="1" s="1"/>
  <c r="AL93" i="1"/>
  <c r="AM93" i="1" s="1"/>
  <c r="AL94" i="1"/>
  <c r="AM94" i="1" s="1"/>
  <c r="AL95" i="1"/>
  <c r="AM95" i="1" s="1"/>
  <c r="AL96" i="1"/>
  <c r="AM96" i="1" s="1"/>
  <c r="AL97" i="1"/>
  <c r="AM97" i="1" s="1"/>
  <c r="AL98" i="1"/>
  <c r="AM98" i="1" s="1"/>
  <c r="AL99" i="1"/>
  <c r="AM99" i="1" s="1"/>
  <c r="AL100" i="1"/>
  <c r="AM100" i="1" s="1"/>
  <c r="AL101" i="1"/>
  <c r="AM101" i="1" s="1"/>
  <c r="AL102" i="1"/>
  <c r="AM102" i="1" s="1"/>
  <c r="AL103" i="1"/>
  <c r="AM103" i="1" s="1"/>
  <c r="AL104" i="1"/>
  <c r="AM104" i="1" s="1"/>
  <c r="AL105" i="1"/>
  <c r="AM105" i="1" s="1"/>
  <c r="AL106" i="1"/>
  <c r="AM106" i="1" s="1"/>
  <c r="AL107" i="1"/>
  <c r="AM107" i="1" s="1"/>
  <c r="AL108" i="1"/>
  <c r="AM108" i="1" s="1"/>
  <c r="AL109" i="1"/>
  <c r="AM109" i="1" s="1"/>
  <c r="AL110" i="1"/>
  <c r="AM110" i="1" s="1"/>
  <c r="AL111" i="1"/>
  <c r="AM111" i="1" s="1"/>
  <c r="AL112" i="1"/>
  <c r="AM112" i="1" s="1"/>
  <c r="AL113" i="1"/>
  <c r="AM113" i="1" s="1"/>
  <c r="AK82" i="1" l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L107" i="2" l="1"/>
  <c r="K32" i="1"/>
  <c r="B78" i="2"/>
  <c r="B79" i="2"/>
  <c r="V79" i="2" s="1"/>
  <c r="B80" i="2"/>
  <c r="V80" i="2" s="1"/>
  <c r="B81" i="2"/>
  <c r="AH81" i="2" s="1"/>
  <c r="B82" i="2"/>
  <c r="AH82" i="2" s="1"/>
  <c r="B83" i="2"/>
  <c r="V83" i="2" s="1"/>
  <c r="B84" i="2"/>
  <c r="V84" i="2" s="1"/>
  <c r="B85" i="2"/>
  <c r="AH85" i="2" s="1"/>
  <c r="B86" i="2"/>
  <c r="AH86" i="2" s="1"/>
  <c r="B87" i="2"/>
  <c r="V87" i="2" s="1"/>
  <c r="B88" i="2"/>
  <c r="V88" i="2" s="1"/>
  <c r="B89" i="2"/>
  <c r="AH89" i="2" s="1"/>
  <c r="B90" i="2"/>
  <c r="AH90" i="2" s="1"/>
  <c r="B91" i="2"/>
  <c r="V91" i="2" s="1"/>
  <c r="B92" i="2"/>
  <c r="V92" i="2" s="1"/>
  <c r="B93" i="2"/>
  <c r="AH93" i="2" s="1"/>
  <c r="B94" i="2"/>
  <c r="AH94" i="2" s="1"/>
  <c r="B95" i="2"/>
  <c r="V95" i="2" s="1"/>
  <c r="B96" i="2"/>
  <c r="V96" i="2" s="1"/>
  <c r="B97" i="2"/>
  <c r="AH97" i="2" s="1"/>
  <c r="B98" i="2"/>
  <c r="AH98" i="2" s="1"/>
  <c r="B99" i="2"/>
  <c r="V99" i="2" s="1"/>
  <c r="B100" i="2"/>
  <c r="V100" i="2" s="1"/>
  <c r="B101" i="2"/>
  <c r="AH101" i="2" s="1"/>
  <c r="B102" i="2"/>
  <c r="AH102" i="2" s="1"/>
  <c r="V103" i="2"/>
  <c r="B104" i="2"/>
  <c r="V104" i="2" s="1"/>
  <c r="B105" i="2"/>
  <c r="AH105" i="2" s="1"/>
  <c r="B106" i="2"/>
  <c r="AH106" i="2" s="1"/>
  <c r="B107" i="2"/>
  <c r="V107" i="2" s="1"/>
  <c r="B108" i="2"/>
  <c r="V108" i="2" s="1"/>
  <c r="B109" i="2"/>
  <c r="AH109" i="2" s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AL78" i="2" l="1"/>
  <c r="AH78" i="2"/>
  <c r="V78" i="2"/>
  <c r="AH96" i="2"/>
  <c r="V98" i="2"/>
  <c r="AH88" i="2"/>
  <c r="AH92" i="2"/>
  <c r="V90" i="2"/>
  <c r="AH84" i="2"/>
  <c r="AH100" i="2"/>
  <c r="V106" i="2"/>
  <c r="V82" i="2"/>
  <c r="AH108" i="2"/>
  <c r="AH104" i="2"/>
  <c r="V102" i="2"/>
  <c r="V94" i="2"/>
  <c r="V86" i="2"/>
  <c r="AH80" i="2"/>
  <c r="V109" i="2"/>
  <c r="V105" i="2"/>
  <c r="V101" i="2"/>
  <c r="V97" i="2"/>
  <c r="V93" i="2"/>
  <c r="V89" i="2"/>
  <c r="V85" i="2"/>
  <c r="V81" i="2"/>
  <c r="AH107" i="2"/>
  <c r="AH103" i="2"/>
  <c r="AH99" i="2"/>
  <c r="AH95" i="2"/>
  <c r="AH91" i="2"/>
  <c r="AH87" i="2"/>
  <c r="AH83" i="2"/>
  <c r="AH79" i="2"/>
  <c r="J206" i="1"/>
  <c r="J207" i="1"/>
  <c r="AN79" i="2" s="1"/>
  <c r="J208" i="1"/>
  <c r="AN80" i="2" s="1"/>
  <c r="J209" i="1"/>
  <c r="AN81" i="2" s="1"/>
  <c r="J210" i="1"/>
  <c r="AN82" i="2" s="1"/>
  <c r="J211" i="1"/>
  <c r="AN83" i="2" s="1"/>
  <c r="J212" i="1"/>
  <c r="AN84" i="2" s="1"/>
  <c r="J213" i="1"/>
  <c r="AN85" i="2" s="1"/>
  <c r="J214" i="1"/>
  <c r="AN86" i="2" s="1"/>
  <c r="J215" i="1"/>
  <c r="AN87" i="2" s="1"/>
  <c r="J216" i="1"/>
  <c r="AN88" i="2" s="1"/>
  <c r="J217" i="1"/>
  <c r="AN89" i="2" s="1"/>
  <c r="J218" i="1"/>
  <c r="AN90" i="2" s="1"/>
  <c r="J219" i="1"/>
  <c r="AN91" i="2" s="1"/>
  <c r="J220" i="1"/>
  <c r="AN92" i="2" s="1"/>
  <c r="J221" i="1"/>
  <c r="AN93" i="2" s="1"/>
  <c r="J222" i="1"/>
  <c r="AN94" i="2" s="1"/>
  <c r="J223" i="1"/>
  <c r="AN95" i="2" s="1"/>
  <c r="J224" i="1"/>
  <c r="AN96" i="2" s="1"/>
  <c r="J225" i="1"/>
  <c r="AN97" i="2" s="1"/>
  <c r="J226" i="1"/>
  <c r="AN98" i="2" s="1"/>
  <c r="J227" i="1"/>
  <c r="AN99" i="2" s="1"/>
  <c r="J228" i="1"/>
  <c r="AN100" i="2" s="1"/>
  <c r="J229" i="1"/>
  <c r="AN101" i="2" s="1"/>
  <c r="J230" i="1"/>
  <c r="AN102" i="2" s="1"/>
  <c r="J231" i="1"/>
  <c r="AN103" i="2" s="1"/>
  <c r="J232" i="1"/>
  <c r="AN104" i="2" s="1"/>
  <c r="J233" i="1"/>
  <c r="AN105" i="2" s="1"/>
  <c r="J234" i="1"/>
  <c r="AN106" i="2" s="1"/>
  <c r="J235" i="1"/>
  <c r="AN107" i="2" s="1"/>
  <c r="J236" i="1"/>
  <c r="AN108" i="2" s="1"/>
  <c r="J237" i="1"/>
  <c r="AN109" i="2" s="1"/>
  <c r="J238" i="1"/>
  <c r="AN110" i="2" s="1"/>
  <c r="J239" i="1"/>
  <c r="AN111" i="2" s="1"/>
  <c r="J240" i="1"/>
  <c r="AN112" i="2" s="1"/>
  <c r="J241" i="1"/>
  <c r="AN113" i="2" s="1"/>
  <c r="J242" i="1"/>
  <c r="AN114" i="2" s="1"/>
  <c r="J243" i="1"/>
  <c r="AN115" i="2" s="1"/>
  <c r="J244" i="1"/>
  <c r="AN116" i="2" s="1"/>
  <c r="J245" i="1"/>
  <c r="AN117" i="2" s="1"/>
  <c r="J246" i="1"/>
  <c r="AN118" i="2" s="1"/>
  <c r="J247" i="1"/>
  <c r="AN119" i="2" s="1"/>
  <c r="J248" i="1"/>
  <c r="AN120" i="2" s="1"/>
  <c r="J249" i="1"/>
  <c r="AN121" i="2" s="1"/>
  <c r="J250" i="1"/>
  <c r="AN122" i="2" s="1"/>
  <c r="J251" i="1"/>
  <c r="AN123" i="2" s="1"/>
  <c r="J252" i="1"/>
  <c r="AN124" i="2" s="1"/>
  <c r="J253" i="1"/>
  <c r="AN125" i="2" s="1"/>
  <c r="J254" i="1"/>
  <c r="AN126" i="2" s="1"/>
  <c r="J255" i="1"/>
  <c r="AN127" i="2" s="1"/>
  <c r="J256" i="1"/>
  <c r="AN128" i="2" s="1"/>
  <c r="J257" i="1"/>
  <c r="AN129" i="2" s="1"/>
  <c r="J258" i="1"/>
  <c r="AN130" i="2" s="1"/>
  <c r="J259" i="1"/>
  <c r="AN131" i="2" s="1"/>
  <c r="J260" i="1"/>
  <c r="AN132" i="2" s="1"/>
  <c r="AN78" i="2" l="1"/>
  <c r="J261" i="1"/>
  <c r="H206" i="1"/>
  <c r="H207" i="1"/>
  <c r="AB79" i="2" s="1"/>
  <c r="H208" i="1"/>
  <c r="AB80" i="2" s="1"/>
  <c r="H209" i="1"/>
  <c r="AB81" i="2" s="1"/>
  <c r="H210" i="1"/>
  <c r="AB82" i="2" s="1"/>
  <c r="H211" i="1"/>
  <c r="AB83" i="2" s="1"/>
  <c r="H212" i="1"/>
  <c r="AB84" i="2" s="1"/>
  <c r="H213" i="1"/>
  <c r="AB85" i="2" s="1"/>
  <c r="H214" i="1"/>
  <c r="AB86" i="2" s="1"/>
  <c r="H215" i="1"/>
  <c r="AB87" i="2" s="1"/>
  <c r="H216" i="1"/>
  <c r="AB88" i="2" s="1"/>
  <c r="H217" i="1"/>
  <c r="AB89" i="2" s="1"/>
  <c r="H218" i="1"/>
  <c r="AB90" i="2" s="1"/>
  <c r="H219" i="1"/>
  <c r="AB91" i="2" s="1"/>
  <c r="H220" i="1"/>
  <c r="AB92" i="2" s="1"/>
  <c r="H221" i="1"/>
  <c r="AB93" i="2" s="1"/>
  <c r="H222" i="1"/>
  <c r="AB94" i="2" s="1"/>
  <c r="H223" i="1"/>
  <c r="AB95" i="2" s="1"/>
  <c r="H224" i="1"/>
  <c r="AB96" i="2" s="1"/>
  <c r="H225" i="1"/>
  <c r="AB97" i="2" s="1"/>
  <c r="H226" i="1"/>
  <c r="AB98" i="2" s="1"/>
  <c r="H227" i="1"/>
  <c r="AB99" i="2" s="1"/>
  <c r="H228" i="1"/>
  <c r="AB100" i="2" s="1"/>
  <c r="H229" i="1"/>
  <c r="AB101" i="2" s="1"/>
  <c r="H230" i="1"/>
  <c r="AB102" i="2" s="1"/>
  <c r="H231" i="1"/>
  <c r="AB103" i="2" s="1"/>
  <c r="H232" i="1"/>
  <c r="AB104" i="2" s="1"/>
  <c r="H233" i="1"/>
  <c r="AB105" i="2" s="1"/>
  <c r="H234" i="1"/>
  <c r="AB106" i="2" s="1"/>
  <c r="H235" i="1"/>
  <c r="AB107" i="2" s="1"/>
  <c r="H236" i="1"/>
  <c r="AB108" i="2" s="1"/>
  <c r="H237" i="1"/>
  <c r="AB109" i="2" s="1"/>
  <c r="H238" i="1"/>
  <c r="AB110" i="2" s="1"/>
  <c r="H239" i="1"/>
  <c r="AB111" i="2" s="1"/>
  <c r="H240" i="1"/>
  <c r="AB112" i="2" s="1"/>
  <c r="H241" i="1"/>
  <c r="AB113" i="2" s="1"/>
  <c r="H242" i="1"/>
  <c r="AB114" i="2" s="1"/>
  <c r="H243" i="1"/>
  <c r="AB115" i="2" s="1"/>
  <c r="H244" i="1"/>
  <c r="AB116" i="2" s="1"/>
  <c r="H245" i="1"/>
  <c r="AB117" i="2" s="1"/>
  <c r="H246" i="1"/>
  <c r="AB118" i="2" s="1"/>
  <c r="H247" i="1"/>
  <c r="AB119" i="2" s="1"/>
  <c r="H248" i="1"/>
  <c r="AB120" i="2" s="1"/>
  <c r="H249" i="1"/>
  <c r="AB121" i="2" s="1"/>
  <c r="H250" i="1"/>
  <c r="AB122" i="2" s="1"/>
  <c r="H251" i="1"/>
  <c r="AB123" i="2" s="1"/>
  <c r="H252" i="1"/>
  <c r="AB124" i="2" s="1"/>
  <c r="H253" i="1"/>
  <c r="AB125" i="2" s="1"/>
  <c r="H254" i="1"/>
  <c r="AB126" i="2" s="1"/>
  <c r="H255" i="1"/>
  <c r="AB127" i="2" s="1"/>
  <c r="H256" i="1"/>
  <c r="AB128" i="2" s="1"/>
  <c r="H257" i="1"/>
  <c r="AB129" i="2" s="1"/>
  <c r="H258" i="1"/>
  <c r="AB130" i="2" s="1"/>
  <c r="H259" i="1"/>
  <c r="AB131" i="2" s="1"/>
  <c r="H260" i="1"/>
  <c r="AB132" i="2" s="1"/>
  <c r="I206" i="1"/>
  <c r="I207" i="1"/>
  <c r="H79" i="2" s="1"/>
  <c r="I208" i="1"/>
  <c r="H80" i="2" s="1"/>
  <c r="I209" i="1"/>
  <c r="H81" i="2" s="1"/>
  <c r="I210" i="1"/>
  <c r="H82" i="2" s="1"/>
  <c r="I211" i="1"/>
  <c r="H83" i="2" s="1"/>
  <c r="I212" i="1"/>
  <c r="H84" i="2" s="1"/>
  <c r="I213" i="1"/>
  <c r="H85" i="2" s="1"/>
  <c r="I214" i="1"/>
  <c r="H86" i="2" s="1"/>
  <c r="I215" i="1"/>
  <c r="H87" i="2" s="1"/>
  <c r="I216" i="1"/>
  <c r="H88" i="2" s="1"/>
  <c r="I217" i="1"/>
  <c r="H89" i="2" s="1"/>
  <c r="I218" i="1"/>
  <c r="H90" i="2" s="1"/>
  <c r="I219" i="1"/>
  <c r="H91" i="2" s="1"/>
  <c r="I220" i="1"/>
  <c r="H92" i="2" s="1"/>
  <c r="I221" i="1"/>
  <c r="H93" i="2" s="1"/>
  <c r="I222" i="1"/>
  <c r="H94" i="2" s="1"/>
  <c r="I223" i="1"/>
  <c r="H95" i="2" s="1"/>
  <c r="I224" i="1"/>
  <c r="H96" i="2" s="1"/>
  <c r="I225" i="1"/>
  <c r="H97" i="2" s="1"/>
  <c r="I226" i="1"/>
  <c r="H98" i="2" s="1"/>
  <c r="I227" i="1"/>
  <c r="H99" i="2" s="1"/>
  <c r="I228" i="1"/>
  <c r="H100" i="2" s="1"/>
  <c r="I229" i="1"/>
  <c r="H101" i="2" s="1"/>
  <c r="I230" i="1"/>
  <c r="H102" i="2" s="1"/>
  <c r="I231" i="1"/>
  <c r="H103" i="2" s="1"/>
  <c r="I232" i="1"/>
  <c r="H104" i="2" s="1"/>
  <c r="I233" i="1"/>
  <c r="H105" i="2" s="1"/>
  <c r="I234" i="1"/>
  <c r="H106" i="2" s="1"/>
  <c r="I235" i="1"/>
  <c r="H107" i="2" s="1"/>
  <c r="I236" i="1"/>
  <c r="H108" i="2" s="1"/>
  <c r="I237" i="1"/>
  <c r="H109" i="2" s="1"/>
  <c r="I238" i="1"/>
  <c r="H110" i="2" s="1"/>
  <c r="I239" i="1"/>
  <c r="H111" i="2" s="1"/>
  <c r="I240" i="1"/>
  <c r="H112" i="2" s="1"/>
  <c r="I241" i="1"/>
  <c r="H113" i="2" s="1"/>
  <c r="I242" i="1"/>
  <c r="H114" i="2" s="1"/>
  <c r="I243" i="1"/>
  <c r="H115" i="2" s="1"/>
  <c r="I244" i="1"/>
  <c r="H116" i="2" s="1"/>
  <c r="I245" i="1"/>
  <c r="H117" i="2" s="1"/>
  <c r="I246" i="1"/>
  <c r="H118" i="2" s="1"/>
  <c r="I247" i="1"/>
  <c r="H119" i="2" s="1"/>
  <c r="I248" i="1"/>
  <c r="H120" i="2" s="1"/>
  <c r="I249" i="1"/>
  <c r="H121" i="2" s="1"/>
  <c r="I250" i="1"/>
  <c r="H122" i="2" s="1"/>
  <c r="I251" i="1"/>
  <c r="H123" i="2" s="1"/>
  <c r="I252" i="1"/>
  <c r="H124" i="2" s="1"/>
  <c r="I253" i="1"/>
  <c r="H125" i="2" s="1"/>
  <c r="I254" i="1"/>
  <c r="H126" i="2" s="1"/>
  <c r="I255" i="1"/>
  <c r="H127" i="2" s="1"/>
  <c r="I256" i="1"/>
  <c r="H128" i="2" s="1"/>
  <c r="I257" i="1"/>
  <c r="H129" i="2" s="1"/>
  <c r="I258" i="1"/>
  <c r="H130" i="2" s="1"/>
  <c r="I259" i="1"/>
  <c r="H131" i="2" s="1"/>
  <c r="I260" i="1"/>
  <c r="H132" i="2" s="1"/>
  <c r="H78" i="2" l="1"/>
  <c r="I261" i="1"/>
  <c r="H261" i="1"/>
  <c r="AB78" i="2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F206" i="1" l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E206" i="1" l="1"/>
  <c r="C78" i="2" s="1"/>
  <c r="E207" i="1"/>
  <c r="C79" i="2" s="1"/>
  <c r="E208" i="1"/>
  <c r="C80" i="2" s="1"/>
  <c r="E209" i="1"/>
  <c r="C81" i="2" s="1"/>
  <c r="E210" i="1"/>
  <c r="C82" i="2" s="1"/>
  <c r="E211" i="1"/>
  <c r="C83" i="2" s="1"/>
  <c r="E212" i="1"/>
  <c r="C84" i="2" s="1"/>
  <c r="E213" i="1"/>
  <c r="C85" i="2" s="1"/>
  <c r="E214" i="1"/>
  <c r="C86" i="2" s="1"/>
  <c r="E215" i="1"/>
  <c r="C87" i="2" s="1"/>
  <c r="E216" i="1"/>
  <c r="C88" i="2" s="1"/>
  <c r="E217" i="1"/>
  <c r="C89" i="2" s="1"/>
  <c r="E218" i="1"/>
  <c r="C90" i="2" s="1"/>
  <c r="E219" i="1"/>
  <c r="C91" i="2" s="1"/>
  <c r="E220" i="1"/>
  <c r="C92" i="2" s="1"/>
  <c r="E221" i="1"/>
  <c r="C93" i="2" s="1"/>
  <c r="E222" i="1"/>
  <c r="C94" i="2" s="1"/>
  <c r="E223" i="1"/>
  <c r="C95" i="2" s="1"/>
  <c r="E224" i="1"/>
  <c r="C96" i="2" s="1"/>
  <c r="E225" i="1"/>
  <c r="C97" i="2" s="1"/>
  <c r="E226" i="1"/>
  <c r="C98" i="2" s="1"/>
  <c r="E227" i="1"/>
  <c r="C99" i="2" s="1"/>
  <c r="E228" i="1"/>
  <c r="C100" i="2" s="1"/>
  <c r="E229" i="1"/>
  <c r="C101" i="2" s="1"/>
  <c r="E230" i="1"/>
  <c r="C102" i="2" s="1"/>
  <c r="E231" i="1"/>
  <c r="C103" i="2" s="1"/>
  <c r="E232" i="1"/>
  <c r="C104" i="2" s="1"/>
  <c r="E233" i="1"/>
  <c r="C105" i="2" s="1"/>
  <c r="E234" i="1"/>
  <c r="C106" i="2" s="1"/>
  <c r="E235" i="1"/>
  <c r="C107" i="2" s="1"/>
  <c r="E236" i="1"/>
  <c r="C108" i="2" s="1"/>
  <c r="E237" i="1"/>
  <c r="C109" i="2" s="1"/>
  <c r="E238" i="1"/>
  <c r="C110" i="2" s="1"/>
  <c r="E239" i="1"/>
  <c r="C111" i="2" s="1"/>
  <c r="E240" i="1"/>
  <c r="C112" i="2" s="1"/>
  <c r="E241" i="1"/>
  <c r="C113" i="2" s="1"/>
  <c r="E242" i="1"/>
  <c r="C114" i="2" s="1"/>
  <c r="E243" i="1"/>
  <c r="C115" i="2" s="1"/>
  <c r="E244" i="1"/>
  <c r="C116" i="2" s="1"/>
  <c r="E245" i="1"/>
  <c r="C117" i="2" s="1"/>
  <c r="E246" i="1"/>
  <c r="C118" i="2" s="1"/>
  <c r="E247" i="1"/>
  <c r="C119" i="2" s="1"/>
  <c r="E248" i="1"/>
  <c r="C120" i="2" s="1"/>
  <c r="E249" i="1"/>
  <c r="C121" i="2" s="1"/>
  <c r="E250" i="1"/>
  <c r="C122" i="2" s="1"/>
  <c r="E251" i="1"/>
  <c r="C123" i="2" s="1"/>
  <c r="E252" i="1"/>
  <c r="C124" i="2" s="1"/>
  <c r="E253" i="1"/>
  <c r="C125" i="2" s="1"/>
  <c r="E254" i="1"/>
  <c r="C126" i="2" s="1"/>
  <c r="E255" i="1"/>
  <c r="C127" i="2" s="1"/>
  <c r="E256" i="1"/>
  <c r="C128" i="2" s="1"/>
  <c r="E257" i="1"/>
  <c r="C129" i="2" s="1"/>
  <c r="E258" i="1"/>
  <c r="C130" i="2" s="1"/>
  <c r="E259" i="1"/>
  <c r="C131" i="2" s="1"/>
  <c r="E260" i="1"/>
  <c r="C132" i="2" s="1"/>
  <c r="AI132" i="2" l="1"/>
  <c r="W132" i="2"/>
  <c r="AI130" i="2"/>
  <c r="W130" i="2"/>
  <c r="AI131" i="2"/>
  <c r="W131" i="2"/>
  <c r="AI109" i="2"/>
  <c r="W109" i="2"/>
  <c r="AI101" i="2"/>
  <c r="W101" i="2"/>
  <c r="AI116" i="2"/>
  <c r="W116" i="2"/>
  <c r="AI123" i="2"/>
  <c r="W123" i="2"/>
  <c r="W91" i="2"/>
  <c r="AI91" i="2"/>
  <c r="W83" i="2"/>
  <c r="AI83" i="2"/>
  <c r="W82" i="2"/>
  <c r="AI82" i="2"/>
  <c r="AI117" i="2"/>
  <c r="W117" i="2"/>
  <c r="AI92" i="2"/>
  <c r="W92" i="2"/>
  <c r="W107" i="2"/>
  <c r="AI107" i="2"/>
  <c r="W98" i="2"/>
  <c r="AI98" i="2"/>
  <c r="W113" i="2"/>
  <c r="AI113" i="2"/>
  <c r="AI105" i="2"/>
  <c r="W105" i="2"/>
  <c r="AI97" i="2"/>
  <c r="W97" i="2"/>
  <c r="AI89" i="2"/>
  <c r="W89" i="2"/>
  <c r="AI81" i="2"/>
  <c r="W81" i="2"/>
  <c r="AI85" i="2"/>
  <c r="W85" i="2"/>
  <c r="AI84" i="2"/>
  <c r="W84" i="2"/>
  <c r="AI115" i="2"/>
  <c r="W115" i="2"/>
  <c r="W114" i="2"/>
  <c r="AI114" i="2"/>
  <c r="W129" i="2"/>
  <c r="AI129" i="2"/>
  <c r="W112" i="2"/>
  <c r="AI112" i="2"/>
  <c r="AI104" i="2"/>
  <c r="W104" i="2"/>
  <c r="AI96" i="2"/>
  <c r="W96" i="2"/>
  <c r="AI88" i="2"/>
  <c r="W88" i="2"/>
  <c r="AI80" i="2"/>
  <c r="W80" i="2"/>
  <c r="AI93" i="2"/>
  <c r="W93" i="2"/>
  <c r="AI108" i="2"/>
  <c r="W108" i="2"/>
  <c r="W99" i="2"/>
  <c r="AI99" i="2"/>
  <c r="W106" i="2"/>
  <c r="AI106" i="2"/>
  <c r="W121" i="2"/>
  <c r="AI121" i="2"/>
  <c r="W120" i="2"/>
  <c r="AI120" i="2"/>
  <c r="W127" i="2"/>
  <c r="AI127" i="2"/>
  <c r="W119" i="2"/>
  <c r="AI119" i="2"/>
  <c r="W111" i="2"/>
  <c r="AI111" i="2"/>
  <c r="W103" i="2"/>
  <c r="AI103" i="2"/>
  <c r="W95" i="2"/>
  <c r="AI95" i="2"/>
  <c r="W87" i="2"/>
  <c r="AI87" i="2"/>
  <c r="W79" i="2"/>
  <c r="AI79" i="2"/>
  <c r="AI125" i="2"/>
  <c r="W125" i="2"/>
  <c r="AI124" i="2"/>
  <c r="W124" i="2"/>
  <c r="AI100" i="2"/>
  <c r="W100" i="2"/>
  <c r="W122" i="2"/>
  <c r="AI122" i="2"/>
  <c r="W90" i="2"/>
  <c r="AI90" i="2"/>
  <c r="W128" i="2"/>
  <c r="AI128" i="2"/>
  <c r="AI126" i="2"/>
  <c r="W126" i="2"/>
  <c r="AI118" i="2"/>
  <c r="W118" i="2"/>
  <c r="AI110" i="2"/>
  <c r="W110" i="2"/>
  <c r="W102" i="2"/>
  <c r="AI102" i="2"/>
  <c r="W94" i="2"/>
  <c r="AI94" i="2"/>
  <c r="W86" i="2"/>
  <c r="AI86" i="2"/>
  <c r="W78" i="2"/>
  <c r="AI78" i="2"/>
  <c r="E193" i="1"/>
  <c r="F193" i="1"/>
  <c r="G193" i="1"/>
  <c r="H193" i="1"/>
  <c r="AA114" i="2" s="1"/>
  <c r="I193" i="1"/>
  <c r="J193" i="1"/>
  <c r="G114" i="2" s="1"/>
  <c r="K193" i="1"/>
  <c r="AM114" i="2" s="1"/>
  <c r="L193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K157" i="1" l="1"/>
  <c r="AM78" i="2" s="1"/>
  <c r="K158" i="1"/>
  <c r="AM79" i="2" s="1"/>
  <c r="K159" i="1"/>
  <c r="AM80" i="2" s="1"/>
  <c r="K160" i="1"/>
  <c r="AM81" i="2" s="1"/>
  <c r="K161" i="1"/>
  <c r="AM82" i="2" s="1"/>
  <c r="K162" i="1"/>
  <c r="AM83" i="2" s="1"/>
  <c r="K163" i="1"/>
  <c r="AM84" i="2" s="1"/>
  <c r="K164" i="1"/>
  <c r="AM85" i="2" s="1"/>
  <c r="K165" i="1"/>
  <c r="AM86" i="2" s="1"/>
  <c r="K166" i="1"/>
  <c r="AM87" i="2" s="1"/>
  <c r="K167" i="1"/>
  <c r="AM88" i="2" s="1"/>
  <c r="K168" i="1"/>
  <c r="AM89" i="2" s="1"/>
  <c r="K169" i="1"/>
  <c r="AM90" i="2" s="1"/>
  <c r="K170" i="1"/>
  <c r="AM91" i="2" s="1"/>
  <c r="K171" i="1"/>
  <c r="AM92" i="2" s="1"/>
  <c r="K172" i="1"/>
  <c r="AM93" i="2" s="1"/>
  <c r="K173" i="1"/>
  <c r="AM94" i="2" s="1"/>
  <c r="K174" i="1"/>
  <c r="AM95" i="2" s="1"/>
  <c r="K175" i="1"/>
  <c r="AM96" i="2" s="1"/>
  <c r="K176" i="1"/>
  <c r="AM97" i="2" s="1"/>
  <c r="K177" i="1"/>
  <c r="AM98" i="2" s="1"/>
  <c r="K178" i="1"/>
  <c r="AM99" i="2" s="1"/>
  <c r="K179" i="1"/>
  <c r="AM100" i="2" s="1"/>
  <c r="K180" i="1"/>
  <c r="AM101" i="2" s="1"/>
  <c r="K181" i="1"/>
  <c r="AM102" i="2" s="1"/>
  <c r="K182" i="1"/>
  <c r="AM103" i="2" s="1"/>
  <c r="K183" i="1"/>
  <c r="AM104" i="2" s="1"/>
  <c r="K184" i="1"/>
  <c r="AM105" i="2" s="1"/>
  <c r="K185" i="1"/>
  <c r="AM106" i="2" s="1"/>
  <c r="K186" i="1"/>
  <c r="AM107" i="2" s="1"/>
  <c r="K187" i="1"/>
  <c r="AM108" i="2" s="1"/>
  <c r="K188" i="1"/>
  <c r="AM109" i="2" s="1"/>
  <c r="K189" i="1"/>
  <c r="AM110" i="2" s="1"/>
  <c r="K190" i="1"/>
  <c r="AM111" i="2" s="1"/>
  <c r="K191" i="1"/>
  <c r="AM112" i="2" s="1"/>
  <c r="K192" i="1"/>
  <c r="AM113" i="2" s="1"/>
  <c r="J157" i="1" l="1"/>
  <c r="G78" i="2" s="1"/>
  <c r="J158" i="1"/>
  <c r="G79" i="2" s="1"/>
  <c r="J159" i="1"/>
  <c r="G80" i="2" s="1"/>
  <c r="J160" i="1"/>
  <c r="G81" i="2" s="1"/>
  <c r="J161" i="1"/>
  <c r="G82" i="2" s="1"/>
  <c r="J162" i="1"/>
  <c r="G83" i="2" s="1"/>
  <c r="J163" i="1"/>
  <c r="G84" i="2" s="1"/>
  <c r="J164" i="1"/>
  <c r="G85" i="2" s="1"/>
  <c r="J165" i="1"/>
  <c r="G86" i="2" s="1"/>
  <c r="J166" i="1"/>
  <c r="G87" i="2" s="1"/>
  <c r="J167" i="1"/>
  <c r="G88" i="2" s="1"/>
  <c r="J168" i="1"/>
  <c r="G89" i="2" s="1"/>
  <c r="J169" i="1"/>
  <c r="G90" i="2" s="1"/>
  <c r="J170" i="1"/>
  <c r="G91" i="2" s="1"/>
  <c r="J171" i="1"/>
  <c r="G92" i="2" s="1"/>
  <c r="J172" i="1"/>
  <c r="G93" i="2" s="1"/>
  <c r="J173" i="1"/>
  <c r="G94" i="2" s="1"/>
  <c r="J174" i="1"/>
  <c r="G95" i="2" s="1"/>
  <c r="J175" i="1"/>
  <c r="G96" i="2" s="1"/>
  <c r="J176" i="1"/>
  <c r="G97" i="2" s="1"/>
  <c r="J177" i="1"/>
  <c r="G98" i="2" s="1"/>
  <c r="J178" i="1"/>
  <c r="G99" i="2" s="1"/>
  <c r="J179" i="1"/>
  <c r="G100" i="2" s="1"/>
  <c r="J180" i="1"/>
  <c r="G101" i="2" s="1"/>
  <c r="J181" i="1"/>
  <c r="G102" i="2" s="1"/>
  <c r="J182" i="1"/>
  <c r="G103" i="2" s="1"/>
  <c r="J183" i="1"/>
  <c r="G104" i="2" s="1"/>
  <c r="J184" i="1"/>
  <c r="G105" i="2" s="1"/>
  <c r="J185" i="1"/>
  <c r="G106" i="2" s="1"/>
  <c r="J186" i="1"/>
  <c r="G107" i="2" s="1"/>
  <c r="J187" i="1"/>
  <c r="G108" i="2" s="1"/>
  <c r="J188" i="1"/>
  <c r="G109" i="2" s="1"/>
  <c r="J189" i="1"/>
  <c r="G110" i="2" s="1"/>
  <c r="J190" i="1"/>
  <c r="G111" i="2" s="1"/>
  <c r="J191" i="1"/>
  <c r="G112" i="2" s="1"/>
  <c r="J192" i="1"/>
  <c r="G113" i="2" s="1"/>
  <c r="I157" i="1" l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H157" i="1" l="1"/>
  <c r="AA78" i="2" s="1"/>
  <c r="H158" i="1"/>
  <c r="AA79" i="2" s="1"/>
  <c r="H159" i="1"/>
  <c r="AA80" i="2" s="1"/>
  <c r="H160" i="1"/>
  <c r="AA81" i="2" s="1"/>
  <c r="H161" i="1"/>
  <c r="AA82" i="2" s="1"/>
  <c r="H162" i="1"/>
  <c r="AA83" i="2" s="1"/>
  <c r="H163" i="1"/>
  <c r="AA84" i="2" s="1"/>
  <c r="H164" i="1"/>
  <c r="AA85" i="2" s="1"/>
  <c r="H165" i="1"/>
  <c r="AA86" i="2" s="1"/>
  <c r="H166" i="1"/>
  <c r="AA87" i="2" s="1"/>
  <c r="H167" i="1"/>
  <c r="AA88" i="2" s="1"/>
  <c r="H168" i="1"/>
  <c r="AA89" i="2" s="1"/>
  <c r="H169" i="1"/>
  <c r="AA90" i="2" s="1"/>
  <c r="H170" i="1"/>
  <c r="AA91" i="2" s="1"/>
  <c r="H171" i="1"/>
  <c r="AA92" i="2" s="1"/>
  <c r="H172" i="1"/>
  <c r="AA93" i="2" s="1"/>
  <c r="H173" i="1"/>
  <c r="AA94" i="2" s="1"/>
  <c r="H174" i="1"/>
  <c r="AA95" i="2" s="1"/>
  <c r="H175" i="1"/>
  <c r="AA96" i="2" s="1"/>
  <c r="H176" i="1"/>
  <c r="AA97" i="2" s="1"/>
  <c r="H177" i="1"/>
  <c r="AA98" i="2" s="1"/>
  <c r="H178" i="1"/>
  <c r="AA99" i="2" s="1"/>
  <c r="H179" i="1"/>
  <c r="AA100" i="2" s="1"/>
  <c r="H180" i="1"/>
  <c r="AA101" i="2" s="1"/>
  <c r="H181" i="1"/>
  <c r="AA102" i="2" s="1"/>
  <c r="H182" i="1"/>
  <c r="AA103" i="2" s="1"/>
  <c r="H183" i="1"/>
  <c r="AA104" i="2" s="1"/>
  <c r="H184" i="1"/>
  <c r="AA105" i="2" s="1"/>
  <c r="H185" i="1"/>
  <c r="AA106" i="2" s="1"/>
  <c r="H186" i="1"/>
  <c r="AA107" i="2" s="1"/>
  <c r="H187" i="1"/>
  <c r="AA108" i="2" s="1"/>
  <c r="H188" i="1"/>
  <c r="AA109" i="2" s="1"/>
  <c r="H189" i="1"/>
  <c r="AA110" i="2" s="1"/>
  <c r="H190" i="1"/>
  <c r="AA111" i="2" s="1"/>
  <c r="H191" i="1"/>
  <c r="AA112" i="2" s="1"/>
  <c r="H192" i="1"/>
  <c r="AA113" i="2" s="1"/>
  <c r="G157" i="1" l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F157" i="1" l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G82" i="1" l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F82" i="1" l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H24" i="1" l="1"/>
  <c r="H22" i="1"/>
  <c r="E24" i="1"/>
  <c r="E22" i="1"/>
  <c r="AN33" i="1"/>
  <c r="AO33" i="1"/>
  <c r="AP33" i="1"/>
  <c r="AQ33" i="1"/>
  <c r="AN34" i="1"/>
  <c r="AO34" i="1"/>
  <c r="AP34" i="1"/>
  <c r="AQ34" i="1"/>
  <c r="AN35" i="1"/>
  <c r="AO35" i="1"/>
  <c r="AP35" i="1"/>
  <c r="AQ35" i="1"/>
  <c r="AN36" i="1"/>
  <c r="AO36" i="1"/>
  <c r="AP36" i="1"/>
  <c r="AQ36" i="1"/>
  <c r="AN37" i="1"/>
  <c r="AO37" i="1"/>
  <c r="AP37" i="1"/>
  <c r="AQ37" i="1"/>
  <c r="AN38" i="1"/>
  <c r="AO38" i="1"/>
  <c r="AP38" i="1"/>
  <c r="AQ38" i="1"/>
  <c r="AN39" i="1"/>
  <c r="AO39" i="1"/>
  <c r="AP39" i="1"/>
  <c r="AQ39" i="1"/>
  <c r="AN40" i="1"/>
  <c r="AO40" i="1"/>
  <c r="AP40" i="1"/>
  <c r="AQ40" i="1"/>
  <c r="AN41" i="1"/>
  <c r="AO41" i="1"/>
  <c r="AP41" i="1"/>
  <c r="AQ41" i="1"/>
  <c r="AN42" i="1"/>
  <c r="AO42" i="1"/>
  <c r="AP42" i="1"/>
  <c r="AQ42" i="1"/>
  <c r="AN43" i="1"/>
  <c r="AO43" i="1"/>
  <c r="AP43" i="1"/>
  <c r="AQ43" i="1"/>
  <c r="AN44" i="1"/>
  <c r="AO44" i="1"/>
  <c r="AP44" i="1"/>
  <c r="AQ44" i="1"/>
  <c r="AN45" i="1"/>
  <c r="AO45" i="1"/>
  <c r="AP45" i="1"/>
  <c r="AQ45" i="1"/>
  <c r="AN46" i="1"/>
  <c r="AO46" i="1"/>
  <c r="AP46" i="1"/>
  <c r="AQ46" i="1"/>
  <c r="AN47" i="1"/>
  <c r="AO47" i="1"/>
  <c r="AP47" i="1"/>
  <c r="AQ47" i="1"/>
  <c r="AN48" i="1"/>
  <c r="AO48" i="1"/>
  <c r="AP48" i="1"/>
  <c r="AQ48" i="1"/>
  <c r="AN49" i="1"/>
  <c r="AO49" i="1"/>
  <c r="AP49" i="1"/>
  <c r="AQ49" i="1"/>
  <c r="AN50" i="1"/>
  <c r="AO50" i="1"/>
  <c r="AP50" i="1"/>
  <c r="AQ50" i="1"/>
  <c r="AN51" i="1"/>
  <c r="AO51" i="1"/>
  <c r="AP51" i="1"/>
  <c r="AQ51" i="1"/>
  <c r="AN52" i="1"/>
  <c r="AO52" i="1"/>
  <c r="AP52" i="1"/>
  <c r="AQ52" i="1"/>
  <c r="AN53" i="1"/>
  <c r="AO53" i="1"/>
  <c r="AP53" i="1"/>
  <c r="AQ53" i="1"/>
  <c r="AN54" i="1"/>
  <c r="AO54" i="1"/>
  <c r="AP54" i="1"/>
  <c r="AQ54" i="1"/>
  <c r="AN55" i="1"/>
  <c r="AO55" i="1"/>
  <c r="AP55" i="1"/>
  <c r="AQ55" i="1"/>
  <c r="AN56" i="1"/>
  <c r="AO56" i="1"/>
  <c r="AP56" i="1"/>
  <c r="AQ56" i="1"/>
  <c r="AN57" i="1"/>
  <c r="AO57" i="1"/>
  <c r="AP57" i="1"/>
  <c r="AQ57" i="1"/>
  <c r="AN58" i="1"/>
  <c r="AO58" i="1"/>
  <c r="AP58" i="1"/>
  <c r="AQ58" i="1"/>
  <c r="AN59" i="1"/>
  <c r="AO59" i="1"/>
  <c r="AP59" i="1"/>
  <c r="AQ59" i="1"/>
  <c r="AN60" i="1"/>
  <c r="AO60" i="1"/>
  <c r="AP60" i="1"/>
  <c r="AQ60" i="1"/>
  <c r="AN61" i="1"/>
  <c r="AO61" i="1"/>
  <c r="AP61" i="1"/>
  <c r="AQ61" i="1"/>
  <c r="AM61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Q32" i="1"/>
  <c r="AP32" i="1"/>
  <c r="AO32" i="1"/>
  <c r="AN32" i="1"/>
  <c r="AM32" i="1"/>
  <c r="AL32" i="1"/>
  <c r="B22" i="1" l="1"/>
  <c r="B24" i="1"/>
  <c r="AJ33" i="1"/>
  <c r="BL34" i="1" s="1"/>
  <c r="AJ34" i="1"/>
  <c r="BL35" i="1" s="1"/>
  <c r="AJ35" i="1"/>
  <c r="BL36" i="1" s="1"/>
  <c r="AJ36" i="1"/>
  <c r="BL37" i="1" s="1"/>
  <c r="L32" i="1"/>
  <c r="S70" i="1" s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K33" i="1" l="1"/>
  <c r="K34" i="1"/>
  <c r="AL80" i="2" s="1"/>
  <c r="K35" i="1"/>
  <c r="AL81" i="2" s="1"/>
  <c r="K36" i="1"/>
  <c r="AL82" i="2" s="1"/>
  <c r="K37" i="1"/>
  <c r="AL83" i="2" s="1"/>
  <c r="K38" i="1"/>
  <c r="AL84" i="2" s="1"/>
  <c r="K39" i="1"/>
  <c r="AL85" i="2" s="1"/>
  <c r="K40" i="1"/>
  <c r="AL86" i="2" s="1"/>
  <c r="K41" i="1"/>
  <c r="AL87" i="2" s="1"/>
  <c r="K42" i="1"/>
  <c r="AL88" i="2" s="1"/>
  <c r="K43" i="1"/>
  <c r="AL89" i="2" s="1"/>
  <c r="K44" i="1"/>
  <c r="AL90" i="2" s="1"/>
  <c r="K45" i="1"/>
  <c r="AL91" i="2" s="1"/>
  <c r="K46" i="1"/>
  <c r="AL92" i="2" s="1"/>
  <c r="K47" i="1"/>
  <c r="AL93" i="2" s="1"/>
  <c r="K48" i="1"/>
  <c r="AL94" i="2" s="1"/>
  <c r="K49" i="1"/>
  <c r="AL95" i="2" s="1"/>
  <c r="K50" i="1"/>
  <c r="AL96" i="2" s="1"/>
  <c r="K51" i="1"/>
  <c r="AL97" i="2" s="1"/>
  <c r="K52" i="1"/>
  <c r="AL98" i="2" s="1"/>
  <c r="K53" i="1"/>
  <c r="AL99" i="2" s="1"/>
  <c r="K54" i="1"/>
  <c r="AL100" i="2" s="1"/>
  <c r="K55" i="1"/>
  <c r="AL101" i="2" s="1"/>
  <c r="K56" i="1"/>
  <c r="AL102" i="2" s="1"/>
  <c r="K57" i="1"/>
  <c r="AL103" i="2" s="1"/>
  <c r="K58" i="1"/>
  <c r="AL104" i="2" s="1"/>
  <c r="K59" i="1"/>
  <c r="AL105" i="2" s="1"/>
  <c r="K60" i="1"/>
  <c r="AL106" i="2" s="1"/>
  <c r="AL79" i="2" l="1"/>
  <c r="K29" i="1"/>
  <c r="R70" i="1"/>
  <c r="J32" i="1"/>
  <c r="J33" i="1"/>
  <c r="F79" i="2" s="1"/>
  <c r="J34" i="1"/>
  <c r="F80" i="2" s="1"/>
  <c r="J35" i="1"/>
  <c r="F81" i="2" s="1"/>
  <c r="J36" i="1"/>
  <c r="F82" i="2" s="1"/>
  <c r="J37" i="1"/>
  <c r="F83" i="2" s="1"/>
  <c r="J38" i="1"/>
  <c r="F84" i="2" s="1"/>
  <c r="J39" i="1"/>
  <c r="F85" i="2" s="1"/>
  <c r="J40" i="1"/>
  <c r="F86" i="2" s="1"/>
  <c r="J41" i="1"/>
  <c r="F87" i="2" s="1"/>
  <c r="J42" i="1"/>
  <c r="F88" i="2" s="1"/>
  <c r="J43" i="1"/>
  <c r="F89" i="2" s="1"/>
  <c r="J44" i="1"/>
  <c r="F90" i="2" s="1"/>
  <c r="J45" i="1"/>
  <c r="F91" i="2" s="1"/>
  <c r="J46" i="1"/>
  <c r="F92" i="2" s="1"/>
  <c r="J47" i="1"/>
  <c r="F93" i="2" s="1"/>
  <c r="J48" i="1"/>
  <c r="F94" i="2" s="1"/>
  <c r="J49" i="1"/>
  <c r="F95" i="2" s="1"/>
  <c r="J50" i="1"/>
  <c r="F96" i="2" s="1"/>
  <c r="J51" i="1"/>
  <c r="F97" i="2" s="1"/>
  <c r="J52" i="1"/>
  <c r="F98" i="2" s="1"/>
  <c r="J53" i="1"/>
  <c r="F99" i="2" s="1"/>
  <c r="J54" i="1"/>
  <c r="F100" i="2" s="1"/>
  <c r="J55" i="1"/>
  <c r="F101" i="2" s="1"/>
  <c r="J56" i="1"/>
  <c r="F102" i="2" s="1"/>
  <c r="J57" i="1"/>
  <c r="F103" i="2" s="1"/>
  <c r="J58" i="1"/>
  <c r="F104" i="2" s="1"/>
  <c r="J59" i="1"/>
  <c r="F105" i="2" s="1"/>
  <c r="J60" i="1"/>
  <c r="F106" i="2" s="1"/>
  <c r="J61" i="1"/>
  <c r="F107" i="2" s="1"/>
  <c r="F78" i="2" l="1"/>
  <c r="Q70" i="1"/>
  <c r="J29" i="1"/>
  <c r="Q20" i="1" s="1"/>
  <c r="Q21" i="1" s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P70" i="1" l="1"/>
  <c r="H32" i="1"/>
  <c r="H33" i="1"/>
  <c r="Z79" i="2" s="1"/>
  <c r="H34" i="1"/>
  <c r="Z80" i="2" s="1"/>
  <c r="H35" i="1"/>
  <c r="Z81" i="2" s="1"/>
  <c r="H36" i="1"/>
  <c r="Z82" i="2" s="1"/>
  <c r="H37" i="1"/>
  <c r="Z83" i="2" s="1"/>
  <c r="H38" i="1"/>
  <c r="Z84" i="2" s="1"/>
  <c r="H39" i="1"/>
  <c r="Z85" i="2" s="1"/>
  <c r="H40" i="1"/>
  <c r="Z86" i="2" s="1"/>
  <c r="H41" i="1"/>
  <c r="Z87" i="2" s="1"/>
  <c r="H42" i="1"/>
  <c r="Z88" i="2" s="1"/>
  <c r="H43" i="1"/>
  <c r="Z89" i="2" s="1"/>
  <c r="H44" i="1"/>
  <c r="Z90" i="2" s="1"/>
  <c r="H45" i="1"/>
  <c r="Z91" i="2" s="1"/>
  <c r="H46" i="1"/>
  <c r="Z92" i="2" s="1"/>
  <c r="H47" i="1"/>
  <c r="Z93" i="2" s="1"/>
  <c r="H48" i="1"/>
  <c r="Z94" i="2" s="1"/>
  <c r="H49" i="1"/>
  <c r="Z95" i="2" s="1"/>
  <c r="H50" i="1"/>
  <c r="Z96" i="2" s="1"/>
  <c r="H51" i="1"/>
  <c r="Z97" i="2" s="1"/>
  <c r="H52" i="1"/>
  <c r="Z98" i="2" s="1"/>
  <c r="H53" i="1"/>
  <c r="Z99" i="2" s="1"/>
  <c r="H54" i="1"/>
  <c r="Z100" i="2" s="1"/>
  <c r="H55" i="1"/>
  <c r="Z101" i="2" s="1"/>
  <c r="H56" i="1"/>
  <c r="Z102" i="2" s="1"/>
  <c r="H57" i="1"/>
  <c r="Z103" i="2" s="1"/>
  <c r="H58" i="1"/>
  <c r="Z104" i="2" s="1"/>
  <c r="H59" i="1"/>
  <c r="Z105" i="2" s="1"/>
  <c r="H60" i="1"/>
  <c r="Z106" i="2" s="1"/>
  <c r="H61" i="1"/>
  <c r="Z107" i="2" s="1"/>
  <c r="Z78" i="2" l="1"/>
  <c r="O70" i="1"/>
  <c r="H29" i="1"/>
  <c r="P20" i="1" s="1"/>
  <c r="P21" i="1" s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N70" i="1" l="1"/>
  <c r="M63" i="1"/>
  <c r="M64" i="1"/>
  <c r="AJ32" i="1"/>
  <c r="BL33" i="1" s="1"/>
  <c r="AJ37" i="1"/>
  <c r="BL38" i="1" s="1"/>
  <c r="AJ38" i="1"/>
  <c r="BL39" i="1" s="1"/>
  <c r="AJ39" i="1"/>
  <c r="BL40" i="1" s="1"/>
  <c r="AJ40" i="1"/>
  <c r="BL41" i="1" s="1"/>
  <c r="AJ41" i="1"/>
  <c r="BL42" i="1" s="1"/>
  <c r="AJ42" i="1"/>
  <c r="BL43" i="1" s="1"/>
  <c r="AJ43" i="1"/>
  <c r="BL44" i="1" s="1"/>
  <c r="AJ44" i="1"/>
  <c r="BL45" i="1" s="1"/>
  <c r="AJ45" i="1"/>
  <c r="BL46" i="1" s="1"/>
  <c r="AJ46" i="1"/>
  <c r="BL47" i="1" s="1"/>
  <c r="AJ47" i="1"/>
  <c r="BL48" i="1" s="1"/>
  <c r="AJ48" i="1"/>
  <c r="BL49" i="1" s="1"/>
  <c r="AJ49" i="1"/>
  <c r="BL50" i="1" s="1"/>
  <c r="AJ50" i="1"/>
  <c r="BL51" i="1" s="1"/>
  <c r="AJ51" i="1"/>
  <c r="BL52" i="1" s="1"/>
  <c r="AJ52" i="1"/>
  <c r="BL53" i="1" s="1"/>
  <c r="AJ53" i="1"/>
  <c r="BL54" i="1" s="1"/>
  <c r="AJ54" i="1"/>
  <c r="BL55" i="1" s="1"/>
  <c r="AJ55" i="1"/>
  <c r="BL56" i="1" s="1"/>
  <c r="AJ56" i="1"/>
  <c r="BL57" i="1" s="1"/>
  <c r="AJ57" i="1"/>
  <c r="BL58" i="1" s="1"/>
  <c r="AJ58" i="1"/>
  <c r="BL59" i="1" s="1"/>
  <c r="AJ59" i="1"/>
  <c r="BL60" i="1" s="1"/>
  <c r="AJ60" i="1"/>
  <c r="BL61" i="1" s="1"/>
  <c r="AJ61" i="1"/>
  <c r="BL62" i="1" s="1"/>
  <c r="B99" i="1"/>
  <c r="C99" i="1"/>
  <c r="D99" i="1"/>
  <c r="B102" i="1"/>
  <c r="C102" i="1"/>
  <c r="D102" i="1"/>
  <c r="B219" i="1" l="1"/>
  <c r="A216" i="1"/>
  <c r="B216" i="1"/>
  <c r="A219" i="1"/>
  <c r="C171" i="1"/>
  <c r="B171" i="1"/>
  <c r="C169" i="1"/>
  <c r="B169" i="1"/>
  <c r="C168" i="1"/>
  <c r="B168" i="1"/>
  <c r="C135" i="1"/>
  <c r="B135" i="1"/>
  <c r="C133" i="1"/>
  <c r="B133" i="1"/>
  <c r="B44" i="1"/>
  <c r="B46" i="1"/>
  <c r="B43" i="1"/>
  <c r="C44" i="1"/>
  <c r="C46" i="1"/>
  <c r="C43" i="1"/>
  <c r="C219" i="1"/>
  <c r="C217" i="1"/>
  <c r="C216" i="1"/>
  <c r="D171" i="1"/>
  <c r="D169" i="1"/>
  <c r="D168" i="1"/>
  <c r="D135" i="1"/>
  <c r="D133" i="1"/>
  <c r="D46" i="1"/>
  <c r="D44" i="1"/>
  <c r="D43" i="1"/>
  <c r="B36" i="1" l="1"/>
  <c r="B35" i="1"/>
  <c r="D35" i="1"/>
  <c r="C36" i="1"/>
  <c r="D36" i="1"/>
  <c r="C34" i="1"/>
  <c r="C35" i="1"/>
  <c r="D34" i="1"/>
  <c r="B34" i="1"/>
  <c r="J76" i="2" l="1"/>
  <c r="I8" i="2"/>
  <c r="I7" i="2"/>
  <c r="I6" i="2"/>
  <c r="G7" i="2"/>
  <c r="G8" i="2"/>
  <c r="G6" i="2"/>
  <c r="K8" i="2" l="1"/>
  <c r="K7" i="2"/>
  <c r="J164" i="2" l="1"/>
  <c r="J177" i="2"/>
  <c r="J163" i="2"/>
  <c r="J175" i="2"/>
  <c r="K6" i="2"/>
  <c r="J166" i="2"/>
  <c r="J178" i="2"/>
  <c r="J179" i="2"/>
  <c r="J167" i="2"/>
  <c r="J176" i="2"/>
  <c r="J165" i="2"/>
  <c r="J80" i="2" l="1"/>
  <c r="J78" i="2"/>
  <c r="J77" i="2"/>
  <c r="J79" i="2"/>
</calcChain>
</file>

<file path=xl/sharedStrings.xml><?xml version="1.0" encoding="utf-8"?>
<sst xmlns="http://schemas.openxmlformats.org/spreadsheetml/2006/main" count="172" uniqueCount="66">
  <si>
    <t>Range [km]</t>
  </si>
  <si>
    <t>Fuel/Range/Pax [kg/100km/PAX]</t>
  </si>
  <si>
    <t>LR(220)</t>
  </si>
  <si>
    <t>neo(220)</t>
  </si>
  <si>
    <t>ceo(220)</t>
  </si>
  <si>
    <t>XLR(220)</t>
  </si>
  <si>
    <t>339n(420)</t>
  </si>
  <si>
    <t>LR(200)</t>
  </si>
  <si>
    <t>XLR(200)</t>
  </si>
  <si>
    <t>339n(380)</t>
  </si>
  <si>
    <t>ceo(180)</t>
  </si>
  <si>
    <t>neo(180)</t>
  </si>
  <si>
    <t>LR(180)</t>
  </si>
  <si>
    <t>XLR(180)</t>
  </si>
  <si>
    <t>339n(340)</t>
  </si>
  <si>
    <t>x</t>
  </si>
  <si>
    <t>y</t>
  </si>
  <si>
    <t>Markierungen</t>
  </si>
  <si>
    <t>LR</t>
  </si>
  <si>
    <t>ceo</t>
  </si>
  <si>
    <t>neo</t>
  </si>
  <si>
    <t>XLR</t>
  </si>
  <si>
    <t>339n</t>
  </si>
  <si>
    <t>Standart</t>
  </si>
  <si>
    <t>High</t>
  </si>
  <si>
    <t>M1</t>
  </si>
  <si>
    <t>M2</t>
  </si>
  <si>
    <t>M3</t>
  </si>
  <si>
    <t>180 PAX</t>
  </si>
  <si>
    <t>190 PAX</t>
  </si>
  <si>
    <t>200 PAX</t>
  </si>
  <si>
    <t>220 PAX</t>
  </si>
  <si>
    <t>240 PAX</t>
  </si>
  <si>
    <t>160 PAX</t>
  </si>
  <si>
    <t>170 PAX</t>
  </si>
  <si>
    <t>FORMEL TANK</t>
  </si>
  <si>
    <t>Low</t>
  </si>
  <si>
    <t>Std</t>
  </si>
  <si>
    <t>Hi</t>
  </si>
  <si>
    <t>REAL TANK</t>
  </si>
  <si>
    <t>LOW</t>
  </si>
  <si>
    <t>STD</t>
  </si>
  <si>
    <t>HI</t>
  </si>
  <si>
    <t>kg</t>
  </si>
  <si>
    <t xml:space="preserve"> </t>
  </si>
  <si>
    <t>ceo(36)</t>
  </si>
  <si>
    <t>neo(172)</t>
  </si>
  <si>
    <t>36 PAX</t>
  </si>
  <si>
    <t>172 Pax</t>
  </si>
  <si>
    <t>Fuel/Range/Range[kg/km/km]</t>
  </si>
  <si>
    <t>Fuel/Range [kg/km]</t>
  </si>
  <si>
    <t>high</t>
  </si>
  <si>
    <t>low</t>
  </si>
  <si>
    <t>std</t>
  </si>
  <si>
    <t>Copyright © 2021</t>
  </si>
  <si>
    <t>Diego Fonseca</t>
  </si>
  <si>
    <t>The spreadsheet for the Project</t>
  </si>
  <si>
    <t>"Direct Operating Costs, Fuel Consumption, and Cabin Layout of the Airbus A321LR"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</si>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</sst>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E+00"/>
    <numFmt numFmtId="165" formatCode="0.0"/>
  </numFmts>
  <fonts count="10" x14ac:knownFonts="1"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color rgb="FF000000"/>
      <name val="Arial Unicode MS"/>
      <family val="2"/>
    </font>
    <font>
      <b/>
      <sz val="10"/>
      <color rgb="FF000000"/>
      <name val="Arial Unicode MS"/>
      <family val="2"/>
    </font>
    <font>
      <u/>
      <sz val="11"/>
      <color rgb="FF0000FF"/>
      <name val="Calibri"/>
      <family val="2"/>
      <scheme val="minor"/>
    </font>
    <font>
      <u/>
      <sz val="12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BFBFBF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 applyNumberFormat="0" applyFill="0" applyBorder="0" applyAlignment="0" applyProtection="0"/>
  </cellStyleXfs>
  <cellXfs count="101">
    <xf numFmtId="0" fontId="0" fillId="0" borderId="0" xfId="0"/>
    <xf numFmtId="0" fontId="0" fillId="0" borderId="0" xfId="0" applyFill="1"/>
    <xf numFmtId="1" fontId="0" fillId="0" borderId="0" xfId="0" applyNumberFormat="1" applyFill="1"/>
    <xf numFmtId="2" fontId="0" fillId="0" borderId="1" xfId="0" applyNumberFormat="1" applyFill="1" applyBorder="1"/>
    <xf numFmtId="0" fontId="0" fillId="3" borderId="1" xfId="0" applyFill="1" applyBorder="1"/>
    <xf numFmtId="2" fontId="0" fillId="0" borderId="0" xfId="0" applyNumberFormat="1" applyFill="1" applyBorder="1"/>
    <xf numFmtId="0" fontId="0" fillId="0" borderId="0" xfId="0" applyFill="1" applyBorder="1"/>
    <xf numFmtId="2" fontId="0" fillId="0" borderId="1" xfId="0" applyNumberFormat="1" applyBorder="1"/>
    <xf numFmtId="0" fontId="1" fillId="0" borderId="0" xfId="0" applyFont="1" applyFill="1" applyBorder="1" applyAlignment="1"/>
    <xf numFmtId="1" fontId="0" fillId="0" borderId="1" xfId="0" applyNumberFormat="1" applyFill="1" applyBorder="1"/>
    <xf numFmtId="1" fontId="0" fillId="0" borderId="0" xfId="0" applyNumberFormat="1" applyFill="1" applyBorder="1"/>
    <xf numFmtId="2" fontId="0" fillId="0" borderId="0" xfId="0" applyNumberFormat="1"/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2" fontId="0" fillId="0" borderId="0" xfId="0" applyNumberFormat="1" applyBorder="1"/>
    <xf numFmtId="0" fontId="1" fillId="0" borderId="0" xfId="0" applyFont="1" applyFill="1" applyBorder="1" applyAlignment="1">
      <alignment horizontal="center"/>
    </xf>
    <xf numFmtId="2" fontId="0" fillId="0" borderId="0" xfId="0" applyNumberFormat="1" applyFill="1"/>
    <xf numFmtId="0" fontId="0" fillId="0" borderId="0" xfId="0" applyBorder="1" applyAlignment="1">
      <alignment horizontal="center"/>
    </xf>
    <xf numFmtId="2" fontId="0" fillId="4" borderId="1" xfId="0" applyNumberFormat="1" applyFill="1" applyBorder="1"/>
    <xf numFmtId="2" fontId="0" fillId="5" borderId="1" xfId="0" applyNumberFormat="1" applyFill="1" applyBorder="1"/>
    <xf numFmtId="2" fontId="2" fillId="0" borderId="0" xfId="0" applyNumberFormat="1" applyFont="1"/>
    <xf numFmtId="3" fontId="0" fillId="0" borderId="0" xfId="0" applyNumberFormat="1"/>
    <xf numFmtId="164" fontId="0" fillId="0" borderId="0" xfId="0" applyNumberFormat="1"/>
    <xf numFmtId="164" fontId="0" fillId="0" borderId="0" xfId="0" applyNumberFormat="1" applyFill="1" applyBorder="1"/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/>
    <xf numFmtId="3" fontId="0" fillId="0" borderId="0" xfId="0" applyNumberFormat="1" applyFill="1" applyBorder="1" applyAlignment="1"/>
    <xf numFmtId="1" fontId="0" fillId="0" borderId="1" xfId="0" applyNumberFormat="1" applyBorder="1"/>
    <xf numFmtId="1" fontId="0" fillId="0" borderId="0" xfId="0" applyNumberFormat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1" fontId="0" fillId="0" borderId="6" xfId="0" applyNumberFormat="1" applyFill="1" applyBorder="1"/>
    <xf numFmtId="2" fontId="0" fillId="0" borderId="6" xfId="0" applyNumberFormat="1" applyFill="1" applyBorder="1"/>
    <xf numFmtId="0" fontId="0" fillId="0" borderId="0" xfId="0" applyBorder="1"/>
    <xf numFmtId="0" fontId="0" fillId="6" borderId="1" xfId="0" applyFill="1" applyBorder="1"/>
    <xf numFmtId="0" fontId="1" fillId="0" borderId="0" xfId="0" applyFont="1" applyFill="1" applyBorder="1" applyAlignment="1">
      <alignment vertical="justify"/>
    </xf>
    <xf numFmtId="0" fontId="0" fillId="0" borderId="0" xfId="0" applyFill="1" applyBorder="1" applyAlignment="1"/>
    <xf numFmtId="2" fontId="0" fillId="0" borderId="7" xfId="0" applyNumberFormat="1" applyFill="1" applyBorder="1"/>
    <xf numFmtId="2" fontId="0" fillId="0" borderId="9" xfId="0" applyNumberFormat="1" applyFill="1" applyBorder="1"/>
    <xf numFmtId="2" fontId="0" fillId="0" borderId="10" xfId="0" applyNumberFormat="1" applyFill="1" applyBorder="1"/>
    <xf numFmtId="0" fontId="0" fillId="0" borderId="1" xfId="0" applyBorder="1"/>
    <xf numFmtId="1" fontId="0" fillId="0" borderId="2" xfId="0" applyNumberFormat="1" applyBorder="1"/>
    <xf numFmtId="2" fontId="0" fillId="0" borderId="8" xfId="0" applyNumberFormat="1" applyFill="1" applyBorder="1" applyAlignment="1"/>
    <xf numFmtId="2" fontId="0" fillId="0" borderId="12" xfId="0" applyNumberFormat="1" applyFill="1" applyBorder="1" applyAlignment="1"/>
    <xf numFmtId="2" fontId="0" fillId="0" borderId="9" xfId="0" applyNumberFormat="1" applyFill="1" applyBorder="1" applyAlignment="1"/>
    <xf numFmtId="2" fontId="0" fillId="0" borderId="10" xfId="0" applyNumberFormat="1" applyFill="1" applyBorder="1" applyAlignment="1"/>
    <xf numFmtId="2" fontId="0" fillId="0" borderId="13" xfId="0" applyNumberFormat="1" applyFill="1" applyBorder="1" applyAlignment="1"/>
    <xf numFmtId="2" fontId="0" fillId="0" borderId="14" xfId="0" applyNumberFormat="1" applyFill="1" applyBorder="1" applyAlignment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165" fontId="0" fillId="0" borderId="0" xfId="0" applyNumberFormat="1"/>
    <xf numFmtId="0" fontId="0" fillId="7" borderId="0" xfId="0" applyFill="1"/>
    <xf numFmtId="0" fontId="0" fillId="7" borderId="1" xfId="0" applyFill="1" applyBorder="1"/>
    <xf numFmtId="2" fontId="0" fillId="7" borderId="1" xfId="0" applyNumberFormat="1" applyFill="1" applyBorder="1"/>
    <xf numFmtId="2" fontId="0" fillId="7" borderId="0" xfId="0" applyNumberFormat="1" applyFill="1" applyBorder="1"/>
    <xf numFmtId="0" fontId="1" fillId="7" borderId="0" xfId="0" applyFont="1" applyFill="1" applyBorder="1" applyAlignment="1">
      <alignment vertical="justify"/>
    </xf>
    <xf numFmtId="0" fontId="0" fillId="7" borderId="0" xfId="0" applyFill="1" applyBorder="1" applyAlignment="1"/>
    <xf numFmtId="0" fontId="0" fillId="5" borderId="0" xfId="0" applyFill="1"/>
    <xf numFmtId="0" fontId="0" fillId="5" borderId="1" xfId="0" applyFill="1" applyBorder="1"/>
    <xf numFmtId="2" fontId="0" fillId="5" borderId="0" xfId="0" applyNumberFormat="1" applyFill="1" applyBorder="1"/>
    <xf numFmtId="0" fontId="1" fillId="5" borderId="0" xfId="0" applyFont="1" applyFill="1" applyBorder="1" applyAlignment="1"/>
    <xf numFmtId="0" fontId="0" fillId="5" borderId="0" xfId="0" applyFill="1" applyBorder="1"/>
    <xf numFmtId="0" fontId="0" fillId="8" borderId="0" xfId="0" applyFill="1"/>
    <xf numFmtId="0" fontId="0" fillId="8" borderId="1" xfId="0" applyFill="1" applyBorder="1"/>
    <xf numFmtId="2" fontId="0" fillId="8" borderId="1" xfId="0" applyNumberFormat="1" applyFill="1" applyBorder="1"/>
    <xf numFmtId="2" fontId="0" fillId="8" borderId="0" xfId="0" applyNumberFormat="1" applyFill="1" applyBorder="1"/>
    <xf numFmtId="0" fontId="1" fillId="8" borderId="0" xfId="0" applyFont="1" applyFill="1" applyBorder="1" applyAlignment="1"/>
    <xf numFmtId="0" fontId="0" fillId="8" borderId="0" xfId="0" applyFill="1" applyBorder="1"/>
    <xf numFmtId="1" fontId="0" fillId="3" borderId="1" xfId="0" applyNumberFormat="1" applyFill="1" applyBorder="1"/>
    <xf numFmtId="2" fontId="0" fillId="3" borderId="1" xfId="0" applyNumberFormat="1" applyFill="1" applyBorder="1"/>
    <xf numFmtId="0" fontId="0" fillId="2" borderId="1" xfId="0" applyFill="1" applyBorder="1"/>
    <xf numFmtId="2" fontId="0" fillId="8" borderId="0" xfId="0" applyNumberFormat="1" applyFill="1"/>
    <xf numFmtId="0" fontId="1" fillId="0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justify"/>
    </xf>
    <xf numFmtId="0" fontId="1" fillId="2" borderId="4" xfId="0" applyFont="1" applyFill="1" applyBorder="1" applyAlignment="1">
      <alignment horizontal="center" vertical="justify"/>
    </xf>
    <xf numFmtId="0" fontId="0" fillId="6" borderId="2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2" fontId="0" fillId="0" borderId="2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justify"/>
    </xf>
    <xf numFmtId="0" fontId="0" fillId="6" borderId="8" xfId="0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0" fontId="0" fillId="6" borderId="3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9" borderId="0" xfId="1" applyFont="1" applyFill="1"/>
    <xf numFmtId="0" fontId="2" fillId="9" borderId="0" xfId="1" applyFont="1" applyFill="1"/>
    <xf numFmtId="0" fontId="4" fillId="0" borderId="0" xfId="1"/>
    <xf numFmtId="0" fontId="6" fillId="9" borderId="0" xfId="1" applyFont="1" applyFill="1"/>
    <xf numFmtId="0" fontId="7" fillId="9" borderId="0" xfId="1" applyFont="1" applyFill="1"/>
    <xf numFmtId="0" fontId="9" fillId="9" borderId="0" xfId="2" applyFill="1"/>
    <xf numFmtId="0" fontId="8" fillId="9" borderId="0" xfId="1" applyFont="1" applyFill="1"/>
  </cellXfs>
  <cellStyles count="3">
    <cellStyle name="Link 2" xfId="2" xr:uid="{12F0304B-EFF6-534E-A86E-E886C0273FF9}"/>
    <cellStyle name="Standard" xfId="0" builtinId="0"/>
    <cellStyle name="Standard 2" xfId="1" xr:uid="{D113C423-A28E-5B4C-B15A-5DEF566FD617}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471C4"/>
      <color rgb="FFA5A5A5"/>
      <color rgb="FFEA7A30"/>
      <color rgb="FF5B9CD5"/>
      <color rgb="FFFFC000"/>
      <color rgb="FFFFD861"/>
      <color rgb="FFEA9B67"/>
      <color rgb="FFEA8E51"/>
      <color rgb="FF6989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8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externalLink" Target="externalLinks/externalLink17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&amp; Pax versus Range (A321 LR and A321 XLR)</a:t>
            </a:r>
            <a:endParaRPr lang="de-DE" sz="2000" b="1"/>
          </a:p>
        </c:rich>
      </c:tx>
      <c:layout>
        <c:manualLayout>
          <c:xMode val="edge"/>
          <c:yMode val="edge"/>
          <c:x val="0.33054763969671341"/>
          <c:y val="2.66793471092597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2"/>
          <c:order val="0"/>
          <c:tx>
            <c:v>A321LR 180Pax</c:v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Tabelle1!$H$32:$H$76</c:f>
              <c:numCache>
                <c:formatCode>0.00</c:formatCode>
                <c:ptCount val="45"/>
                <c:pt idx="0">
                  <c:v>5.9183975693520212</c:v>
                </c:pt>
                <c:pt idx="1">
                  <c:v>3.7831036327461471</c:v>
                </c:pt>
                <c:pt idx="2">
                  <c:v>3.0668098905600392</c:v>
                </c:pt>
                <c:pt idx="3">
                  <c:v>2.7053148338281772</c:v>
                </c:pt>
                <c:pt idx="4">
                  <c:v>2.4857770731436526</c:v>
                </c:pt>
                <c:pt idx="5">
                  <c:v>2.3372486128739878</c:v>
                </c:pt>
                <c:pt idx="6">
                  <c:v>2.229322459666617</c:v>
                </c:pt>
                <c:pt idx="7">
                  <c:v>2.1467945228772738</c:v>
                </c:pt>
                <c:pt idx="8">
                  <c:v>2.0812175799814714</c:v>
                </c:pt>
                <c:pt idx="9">
                  <c:v>2.0275228615719056</c:v>
                </c:pt>
                <c:pt idx="10">
                  <c:v>1.9824844071903351</c:v>
                </c:pt>
                <c:pt idx="11">
                  <c:v>1.9439512424042384</c:v>
                </c:pt>
                <c:pt idx="12">
                  <c:v>1.910433934973135</c:v>
                </c:pt>
                <c:pt idx="13">
                  <c:v>1.880868340605969</c:v>
                </c:pt>
                <c:pt idx="14">
                  <c:v>1.8544738498729074</c:v>
                </c:pt>
                <c:pt idx="15">
                  <c:v>1.830664792050515</c:v>
                </c:pt>
                <c:pt idx="16">
                  <c:v>1.8089931077807189</c:v>
                </c:pt>
                <c:pt idx="17">
                  <c:v>1.7891101304749346</c:v>
                </c:pt>
                <c:pt idx="18">
                  <c:v>1.7753588503747955</c:v>
                </c:pt>
                <c:pt idx="19">
                  <c:v>1.7714241002651736</c:v>
                </c:pt>
                <c:pt idx="20">
                  <c:v>1.76767854980951</c:v>
                </c:pt>
                <c:pt idx="21">
                  <c:v>1.7641282647647087</c:v>
                </c:pt>
                <c:pt idx="22">
                  <c:v>1.7607730644455755</c:v>
                </c:pt>
                <c:pt idx="23">
                  <c:v>1.7576088715858342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4"/>
          <c:order val="1"/>
          <c:tx>
            <c:v>A321LR 200Pax</c:v>
          </c:tx>
          <c:spPr>
            <a:ln w="19050" cap="rnd">
              <a:solidFill>
                <a:srgbClr val="5B9CD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Tabelle1!$J$32:$J$76</c:f>
              <c:numCache>
                <c:formatCode>0.00</c:formatCode>
                <c:ptCount val="45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  <c:pt idx="16">
                  <c:v>1.6280937970026472</c:v>
                </c:pt>
                <c:pt idx="17">
                  <c:v>1.6101991174274415</c:v>
                </c:pt>
                <c:pt idx="18">
                  <c:v>1.5978229653373157</c:v>
                </c:pt>
                <c:pt idx="19">
                  <c:v>1.5942816902386561</c:v>
                </c:pt>
                <c:pt idx="20">
                  <c:v>1.5909106948285592</c:v>
                </c:pt>
                <c:pt idx="21">
                  <c:v>1.5877154382882377</c:v>
                </c:pt>
                <c:pt idx="22">
                  <c:v>1.5846957580010181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6"/>
          <c:order val="2"/>
          <c:tx>
            <c:v>A321LR 220Pax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Tabelle1!$K$32:$K$76</c:f>
              <c:numCache>
                <c:formatCode>0.00</c:formatCode>
                <c:ptCount val="45"/>
                <c:pt idx="0">
                  <c:v>4.8423252840152902</c:v>
                </c:pt>
                <c:pt idx="1">
                  <c:v>3.0952666086104839</c:v>
                </c:pt>
                <c:pt idx="2">
                  <c:v>2.509208092276396</c:v>
                </c:pt>
                <c:pt idx="3">
                  <c:v>2.213439409495781</c:v>
                </c:pt>
                <c:pt idx="4">
                  <c:v>2.033817605299352</c:v>
                </c:pt>
                <c:pt idx="5">
                  <c:v>1.9122943196241717</c:v>
                </c:pt>
                <c:pt idx="6">
                  <c:v>1.8239911033635956</c:v>
                </c:pt>
                <c:pt idx="7">
                  <c:v>1.7564682459904966</c:v>
                </c:pt>
                <c:pt idx="8">
                  <c:v>1.702814383621204</c:v>
                </c:pt>
                <c:pt idx="9">
                  <c:v>1.6588823412861047</c:v>
                </c:pt>
                <c:pt idx="10">
                  <c:v>1.6220326967920924</c:v>
                </c:pt>
                <c:pt idx="11">
                  <c:v>1.5905055619671042</c:v>
                </c:pt>
                <c:pt idx="12">
                  <c:v>1.5630823104325651</c:v>
                </c:pt>
                <c:pt idx="13">
                  <c:v>1.5388922786776109</c:v>
                </c:pt>
                <c:pt idx="14">
                  <c:v>1.5172967862596514</c:v>
                </c:pt>
                <c:pt idx="15">
                  <c:v>1.4978166480413304</c:v>
                </c:pt>
                <c:pt idx="16">
                  <c:v>1.4800852700024065</c:v>
                </c:pt>
                <c:pt idx="17">
                  <c:v>1.463817379479492</c:v>
                </c:pt>
                <c:pt idx="18">
                  <c:v>1.4525663321248325</c:v>
                </c:pt>
                <c:pt idx="19">
                  <c:v>1.449346991126051</c:v>
                </c:pt>
                <c:pt idx="20">
                  <c:v>1.4462824498441447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1D-8644-A208-72531DB227F4}"/>
            </c:ext>
          </c:extLst>
        </c:ser>
        <c:ser>
          <c:idx val="0"/>
          <c:order val="3"/>
          <c:tx>
            <c:v>A321XLR 180Pax</c:v>
          </c:tx>
          <c:spPr>
            <a:ln w="19050" cap="rnd">
              <a:solidFill>
                <a:schemeClr val="accent4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Tabelle1!$H$157:$H$193</c:f>
              <c:numCache>
                <c:formatCode>0.00</c:formatCode>
                <c:ptCount val="37"/>
                <c:pt idx="0">
                  <c:v>6.0114723274765343</c:v>
                </c:pt>
                <c:pt idx="1">
                  <c:v>3.9077538382262933</c:v>
                </c:pt>
                <c:pt idx="2">
                  <c:v>3.2025950918370247</c:v>
                </c:pt>
                <c:pt idx="3">
                  <c:v>2.847116016350864</c:v>
                </c:pt>
                <c:pt idx="4">
                  <c:v>2.6315396758532952</c:v>
                </c:pt>
                <c:pt idx="5">
                  <c:v>2.4859396931821713</c:v>
                </c:pt>
                <c:pt idx="6">
                  <c:v>2.3803470226475114</c:v>
                </c:pt>
                <c:pt idx="7">
                  <c:v>2.2997766416355194</c:v>
                </c:pt>
                <c:pt idx="8">
                  <c:v>2.2359031131831775</c:v>
                </c:pt>
                <c:pt idx="9">
                  <c:v>2.1837308099319732</c:v>
                </c:pt>
                <c:pt idx="10">
                  <c:v>2.1400803786559091</c:v>
                </c:pt>
                <c:pt idx="11">
                  <c:v>2.1028319717564035</c:v>
                </c:pt>
                <c:pt idx="12">
                  <c:v>2.0705177558701506</c:v>
                </c:pt>
                <c:pt idx="13">
                  <c:v>2.0420890590770924</c:v>
                </c:pt>
                <c:pt idx="14">
                  <c:v>2.016776658732379</c:v>
                </c:pt>
                <c:pt idx="15">
                  <c:v>1.9940034609313644</c:v>
                </c:pt>
                <c:pt idx="16">
                  <c:v>1.9733279986099794</c:v>
                </c:pt>
                <c:pt idx="17">
                  <c:v>1.9544067632796258</c:v>
                </c:pt>
                <c:pt idx="18">
                  <c:v>1.9369684317100959</c:v>
                </c:pt>
                <c:pt idx="19">
                  <c:v>1.9207958243470502</c:v>
                </c:pt>
                <c:pt idx="20">
                  <c:v>1.905713018235295</c:v>
                </c:pt>
                <c:pt idx="21">
                  <c:v>1.8915759743920406</c:v>
                </c:pt>
                <c:pt idx="22">
                  <c:v>1.8684418178770887</c:v>
                </c:pt>
                <c:pt idx="23">
                  <c:v>1.8374200956140574</c:v>
                </c:pt>
                <c:pt idx="24">
                  <c:v>1.8085313400969791</c:v>
                </c:pt>
                <c:pt idx="25">
                  <c:v>1.7815708782802462</c:v>
                </c:pt>
                <c:pt idx="26">
                  <c:v>1.7563583527461137</c:v>
                </c:pt>
                <c:pt idx="27">
                  <c:v>1.7327344341734785</c:v>
                </c:pt>
                <c:pt idx="28">
                  <c:v>1.7105579994472158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ser>
          <c:idx val="1"/>
          <c:order val="4"/>
          <c:tx>
            <c:v>A321XLR 200Pax</c:v>
          </c:tx>
          <c:spPr>
            <a:ln w="19050" cap="rnd">
              <a:solidFill>
                <a:srgbClr val="FFD86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Tabelle1!$J$157:$J$193</c:f>
              <c:numCache>
                <c:formatCode>0.00</c:formatCode>
                <c:ptCount val="37"/>
                <c:pt idx="0">
                  <c:v>5.410325094728881</c:v>
                </c:pt>
                <c:pt idx="1">
                  <c:v>3.516978454403664</c:v>
                </c:pt>
                <c:pt idx="2">
                  <c:v>2.8823355826533223</c:v>
                </c:pt>
                <c:pt idx="3">
                  <c:v>2.5624044147157776</c:v>
                </c:pt>
                <c:pt idx="4">
                  <c:v>2.3683857082679656</c:v>
                </c:pt>
                <c:pt idx="5">
                  <c:v>2.237345723863954</c:v>
                </c:pt>
                <c:pt idx="6">
                  <c:v>2.1423123203827603</c:v>
                </c:pt>
                <c:pt idx="7">
                  <c:v>2.0697989774719674</c:v>
                </c:pt>
                <c:pt idx="8">
                  <c:v>2.0123128018648599</c:v>
                </c:pt>
                <c:pt idx="9">
                  <c:v>1.9653577289387758</c:v>
                </c:pt>
                <c:pt idx="10">
                  <c:v>1.926072340790318</c:v>
                </c:pt>
                <c:pt idx="11">
                  <c:v>1.8925487745807628</c:v>
                </c:pt>
                <c:pt idx="12">
                  <c:v>1.8634659802831355</c:v>
                </c:pt>
                <c:pt idx="13">
                  <c:v>1.8378801531693827</c:v>
                </c:pt>
                <c:pt idx="14">
                  <c:v>1.8150989928591412</c:v>
                </c:pt>
                <c:pt idx="15">
                  <c:v>1.794603114838228</c:v>
                </c:pt>
                <c:pt idx="16">
                  <c:v>1.7759951987489815</c:v>
                </c:pt>
                <c:pt idx="17">
                  <c:v>1.7589660869516632</c:v>
                </c:pt>
                <c:pt idx="18">
                  <c:v>1.7432715885390864</c:v>
                </c:pt>
                <c:pt idx="19">
                  <c:v>1.7287162419123452</c:v>
                </c:pt>
                <c:pt idx="20">
                  <c:v>1.7151417164117655</c:v>
                </c:pt>
                <c:pt idx="21">
                  <c:v>1.7024183769528367</c:v>
                </c:pt>
                <c:pt idx="22">
                  <c:v>1.6815976360893798</c:v>
                </c:pt>
                <c:pt idx="23">
                  <c:v>1.6536780860526517</c:v>
                </c:pt>
                <c:pt idx="24">
                  <c:v>1.627678206087281</c:v>
                </c:pt>
                <c:pt idx="25">
                  <c:v>1.6034137904522214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5D-7041-B0B9-F49CC373C401}"/>
            </c:ext>
          </c:extLst>
        </c:ser>
        <c:ser>
          <c:idx val="3"/>
          <c:order val="5"/>
          <c:tx>
            <c:v>A321XLR 220Pax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Tabelle1!$K$157:$K$193</c:f>
              <c:numCache>
                <c:formatCode>0.00</c:formatCode>
                <c:ptCount val="37"/>
                <c:pt idx="0">
                  <c:v>4.918477358844437</c:v>
                </c:pt>
                <c:pt idx="1">
                  <c:v>3.1972531403669673</c:v>
                </c:pt>
                <c:pt idx="2">
                  <c:v>2.6203050751393837</c:v>
                </c:pt>
                <c:pt idx="3">
                  <c:v>2.3294585588325254</c:v>
                </c:pt>
                <c:pt idx="4">
                  <c:v>2.1530779166072413</c:v>
                </c:pt>
                <c:pt idx="5">
                  <c:v>2.0339506580581399</c:v>
                </c:pt>
                <c:pt idx="6">
                  <c:v>1.9475566548934187</c:v>
                </c:pt>
                <c:pt idx="7">
                  <c:v>1.8816354340654249</c:v>
                </c:pt>
                <c:pt idx="8">
                  <c:v>1.8293752744226</c:v>
                </c:pt>
                <c:pt idx="9">
                  <c:v>1.7866888444897964</c:v>
                </c:pt>
                <c:pt idx="10">
                  <c:v>1.7509748552639255</c:v>
                </c:pt>
                <c:pt idx="11">
                  <c:v>1.7204988859825119</c:v>
                </c:pt>
                <c:pt idx="12">
                  <c:v>1.6940599820755777</c:v>
                </c:pt>
                <c:pt idx="13">
                  <c:v>1.6708001392448935</c:v>
                </c:pt>
                <c:pt idx="14">
                  <c:v>1.65008999350831</c:v>
                </c:pt>
                <c:pt idx="15">
                  <c:v>1.6314573771256617</c:v>
                </c:pt>
                <c:pt idx="16">
                  <c:v>1.6145410897718013</c:v>
                </c:pt>
                <c:pt idx="17">
                  <c:v>1.5990600790469667</c:v>
                </c:pt>
                <c:pt idx="18">
                  <c:v>1.5847923532173509</c:v>
                </c:pt>
                <c:pt idx="19">
                  <c:v>1.5715602199203138</c:v>
                </c:pt>
                <c:pt idx="20">
                  <c:v>1.559219742192514</c:v>
                </c:pt>
                <c:pt idx="21">
                  <c:v>1.547653069957124</c:v>
                </c:pt>
                <c:pt idx="22">
                  <c:v>1.528725123717618</c:v>
                </c:pt>
                <c:pt idx="23">
                  <c:v>1.5040485170849247</c:v>
                </c:pt>
                <c:pt idx="24">
                  <c:v>1.5273753118938405</c:v>
                </c:pt>
                <c:pt idx="25">
                  <c:v>1.5539128551690027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1D-8644-A208-72531DB227F4}"/>
            </c:ext>
          </c:extLst>
        </c:ser>
        <c:ser>
          <c:idx val="5"/>
          <c:order val="6"/>
          <c:tx>
            <c:v>x1</c:v>
          </c:tx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Tabelle1!$C$19:$C$20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A7-FF4A-BF8B-238F6C005C58}"/>
            </c:ext>
          </c:extLst>
        </c:ser>
        <c:ser>
          <c:idx val="8"/>
          <c:order val="7"/>
          <c:tx>
            <c:v>x2</c:v>
          </c:tx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Tabelle1!$C$21:$C$22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A7-FF4A-BF8B-238F6C005C58}"/>
            </c:ext>
          </c:extLst>
        </c:ser>
        <c:ser>
          <c:idx val="9"/>
          <c:order val="8"/>
          <c:tx>
            <c:v>x3</c:v>
          </c:tx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A6D0-3A4D-960F-E7E099AD7BBB}"/>
              </c:ext>
            </c:extLst>
          </c:dPt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Tabelle1!$C$23:$C$24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A7-FF4A-BF8B-238F6C005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1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6259402576868341"/>
              <c:y val="0.926696918265314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inorUnit val="200"/>
      </c:valAx>
      <c:valAx>
        <c:axId val="1085640096"/>
        <c:scaling>
          <c:orientation val="minMax"/>
          <c:max val="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&amp; per Pax [kg/100km]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84091390941273181"/>
          <c:y val="0.60395744192684675"/>
          <c:w val="0.11792214752003956"/>
          <c:h val="0.2487574841992681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&amp; Pax versus Range (A321 LR and A321 neo)</a:t>
            </a:r>
            <a:endParaRPr lang="de-DE" sz="2000" b="1"/>
          </a:p>
        </c:rich>
      </c:tx>
      <c:layout>
        <c:manualLayout>
          <c:xMode val="edge"/>
          <c:yMode val="edge"/>
          <c:x val="0.33054763969671341"/>
          <c:y val="2.66793471092597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6.9778022615821236E-2"/>
          <c:y val="9.3812458983311184E-2"/>
          <c:w val="0.88626260804971235"/>
          <c:h val="0.78940967360025505"/>
        </c:manualLayout>
      </c:layout>
      <c:scatterChart>
        <c:scatterStyle val="smoothMarker"/>
        <c:varyColors val="0"/>
        <c:ser>
          <c:idx val="2"/>
          <c:order val="0"/>
          <c:tx>
            <c:v>A321LR 180Pax</c:v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Tabelle1!$H$32:$H$76</c:f>
              <c:numCache>
                <c:formatCode>0.00</c:formatCode>
                <c:ptCount val="45"/>
                <c:pt idx="0">
                  <c:v>5.9183975693520212</c:v>
                </c:pt>
                <c:pt idx="1">
                  <c:v>3.7831036327461471</c:v>
                </c:pt>
                <c:pt idx="2">
                  <c:v>3.0668098905600392</c:v>
                </c:pt>
                <c:pt idx="3">
                  <c:v>2.7053148338281772</c:v>
                </c:pt>
                <c:pt idx="4">
                  <c:v>2.4857770731436526</c:v>
                </c:pt>
                <c:pt idx="5">
                  <c:v>2.3372486128739878</c:v>
                </c:pt>
                <c:pt idx="6">
                  <c:v>2.229322459666617</c:v>
                </c:pt>
                <c:pt idx="7">
                  <c:v>2.1467945228772738</c:v>
                </c:pt>
                <c:pt idx="8">
                  <c:v>2.0812175799814714</c:v>
                </c:pt>
                <c:pt idx="9">
                  <c:v>2.0275228615719056</c:v>
                </c:pt>
                <c:pt idx="10">
                  <c:v>1.9824844071903351</c:v>
                </c:pt>
                <c:pt idx="11">
                  <c:v>1.9439512424042384</c:v>
                </c:pt>
                <c:pt idx="12">
                  <c:v>1.910433934973135</c:v>
                </c:pt>
                <c:pt idx="13">
                  <c:v>1.880868340605969</c:v>
                </c:pt>
                <c:pt idx="14">
                  <c:v>1.8544738498729074</c:v>
                </c:pt>
                <c:pt idx="15">
                  <c:v>1.830664792050515</c:v>
                </c:pt>
                <c:pt idx="16">
                  <c:v>1.8089931077807189</c:v>
                </c:pt>
                <c:pt idx="17">
                  <c:v>1.7891101304749346</c:v>
                </c:pt>
                <c:pt idx="18">
                  <c:v>1.7753588503747955</c:v>
                </c:pt>
                <c:pt idx="19">
                  <c:v>1.7714241002651736</c:v>
                </c:pt>
                <c:pt idx="20">
                  <c:v>1.76767854980951</c:v>
                </c:pt>
                <c:pt idx="21">
                  <c:v>1.7641282647647087</c:v>
                </c:pt>
                <c:pt idx="22">
                  <c:v>1.7607730644455755</c:v>
                </c:pt>
                <c:pt idx="23">
                  <c:v>1.7576088715858342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4"/>
          <c:order val="1"/>
          <c:tx>
            <c:v>A321LR 200Pax</c:v>
          </c:tx>
          <c:spPr>
            <a:ln w="19050" cap="rnd">
              <a:solidFill>
                <a:srgbClr val="5B9CD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Tabelle1!$J$32:$J$76</c:f>
              <c:numCache>
                <c:formatCode>0.00</c:formatCode>
                <c:ptCount val="45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  <c:pt idx="16">
                  <c:v>1.6280937970026472</c:v>
                </c:pt>
                <c:pt idx="17">
                  <c:v>1.6101991174274415</c:v>
                </c:pt>
                <c:pt idx="18">
                  <c:v>1.5978229653373157</c:v>
                </c:pt>
                <c:pt idx="19">
                  <c:v>1.5942816902386561</c:v>
                </c:pt>
                <c:pt idx="20">
                  <c:v>1.5909106948285592</c:v>
                </c:pt>
                <c:pt idx="21">
                  <c:v>1.5877154382882377</c:v>
                </c:pt>
                <c:pt idx="22">
                  <c:v>1.5846957580010181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6"/>
          <c:order val="2"/>
          <c:tx>
            <c:v>A321LR 220Pax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Tabelle1!$K$32:$K$76</c:f>
              <c:numCache>
                <c:formatCode>0.00</c:formatCode>
                <c:ptCount val="45"/>
                <c:pt idx="0">
                  <c:v>4.8423252840152902</c:v>
                </c:pt>
                <c:pt idx="1">
                  <c:v>3.0952666086104839</c:v>
                </c:pt>
                <c:pt idx="2">
                  <c:v>2.509208092276396</c:v>
                </c:pt>
                <c:pt idx="3">
                  <c:v>2.213439409495781</c:v>
                </c:pt>
                <c:pt idx="4">
                  <c:v>2.033817605299352</c:v>
                </c:pt>
                <c:pt idx="5">
                  <c:v>1.9122943196241717</c:v>
                </c:pt>
                <c:pt idx="6">
                  <c:v>1.8239911033635956</c:v>
                </c:pt>
                <c:pt idx="7">
                  <c:v>1.7564682459904966</c:v>
                </c:pt>
                <c:pt idx="8">
                  <c:v>1.702814383621204</c:v>
                </c:pt>
                <c:pt idx="9">
                  <c:v>1.6588823412861047</c:v>
                </c:pt>
                <c:pt idx="10">
                  <c:v>1.6220326967920924</c:v>
                </c:pt>
                <c:pt idx="11">
                  <c:v>1.5905055619671042</c:v>
                </c:pt>
                <c:pt idx="12">
                  <c:v>1.5630823104325651</c:v>
                </c:pt>
                <c:pt idx="13">
                  <c:v>1.5388922786776109</c:v>
                </c:pt>
                <c:pt idx="14">
                  <c:v>1.5172967862596514</c:v>
                </c:pt>
                <c:pt idx="15">
                  <c:v>1.4978166480413304</c:v>
                </c:pt>
                <c:pt idx="16">
                  <c:v>1.4800852700024065</c:v>
                </c:pt>
                <c:pt idx="17">
                  <c:v>1.463817379479492</c:v>
                </c:pt>
                <c:pt idx="18">
                  <c:v>1.4525663321248325</c:v>
                </c:pt>
                <c:pt idx="19">
                  <c:v>1.449346991126051</c:v>
                </c:pt>
                <c:pt idx="20">
                  <c:v>1.4462824498441447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1D-8644-A208-72531DB227F4}"/>
            </c:ext>
          </c:extLst>
        </c:ser>
        <c:ser>
          <c:idx val="0"/>
          <c:order val="3"/>
          <c:tx>
            <c:v>A321LR 172Pax</c:v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Tabelle1!$E$82:$E$114</c:f>
              <c:numCache>
                <c:formatCode>0</c:formatCode>
                <c:ptCount val="33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  <c:pt idx="32">
                  <c:v>6700</c:v>
                </c:pt>
              </c:numCache>
            </c:numRef>
          </c:xVal>
          <c:yVal>
            <c:numRef>
              <c:f>Tabelle1!$H$82:$H$114</c:f>
              <c:numCache>
                <c:formatCode>0.00</c:formatCode>
                <c:ptCount val="33"/>
                <c:pt idx="0">
                  <c:v>6.1026311947133545</c:v>
                </c:pt>
                <c:pt idx="1">
                  <c:v>4.3142059499531893</c:v>
                </c:pt>
                <c:pt idx="2">
                  <c:v>3.5445052368708985</c:v>
                </c:pt>
                <c:pt idx="3">
                  <c:v>3.1144057379313135</c:v>
                </c:pt>
                <c:pt idx="4">
                  <c:v>2.8386915898496978</c:v>
                </c:pt>
                <c:pt idx="5">
                  <c:v>2.6461255832380068</c:v>
                </c:pt>
                <c:pt idx="6">
                  <c:v>2.5034634021537854</c:v>
                </c:pt>
                <c:pt idx="7">
                  <c:v>2.3931048707079174</c:v>
                </c:pt>
                <c:pt idx="8">
                  <c:v>2.3048602015445363</c:v>
                </c:pt>
                <c:pt idx="9">
                  <c:v>2.2324212449573375</c:v>
                </c:pt>
                <c:pt idx="10">
                  <c:v>2.171673825222094</c:v>
                </c:pt>
                <c:pt idx="11">
                  <c:v>2.119820155313382</c:v>
                </c:pt>
                <c:pt idx="12">
                  <c:v>2.0748912893699734</c:v>
                </c:pt>
                <c:pt idx="13">
                  <c:v>2.0354613188302428</c:v>
                </c:pt>
                <c:pt idx="14">
                  <c:v>2.0004722021993193</c:v>
                </c:pt>
                <c:pt idx="15">
                  <c:v>1.9691222929732972</c:v>
                </c:pt>
                <c:pt idx="16">
                  <c:v>1.94079308646254</c:v>
                </c:pt>
                <c:pt idx="17">
                  <c:v>1.9149997243134007</c:v>
                </c:pt>
                <c:pt idx="18">
                  <c:v>1.8913567283276398</c:v>
                </c:pt>
                <c:pt idx="19">
                  <c:v>1.8695537633351325</c:v>
                </c:pt>
                <c:pt idx="20">
                  <c:v>1.8493381638497515</c:v>
                </c:pt>
                <c:pt idx="21">
                  <c:v>1.830502120223283</c:v>
                </c:pt>
                <c:pt idx="22">
                  <c:v>1.8075100240765771</c:v>
                </c:pt>
                <c:pt idx="23">
                  <c:v>1.7762321866071047</c:v>
                </c:pt>
                <c:pt idx="24">
                  <c:v>1.7314078162521003</c:v>
                </c:pt>
                <c:pt idx="25">
                  <c:v>1.6770857170266427</c:v>
                </c:pt>
                <c:pt idx="26">
                  <c:v>1.6259882338786809</c:v>
                </c:pt>
                <c:pt idx="27">
                  <c:v>1.6947576474046642</c:v>
                </c:pt>
                <c:pt idx="28">
                  <c:v>1.9565620902704035</c:v>
                </c:pt>
                <c:pt idx="29">
                  <c:v>2.3441058454073218</c:v>
                </c:pt>
                <c:pt idx="30">
                  <c:v>2.971307050819282</c:v>
                </c:pt>
                <c:pt idx="31">
                  <c:v>4.1502563388846117</c:v>
                </c:pt>
                <c:pt idx="32">
                  <c:v>7.1534093435672865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ser>
          <c:idx val="5"/>
          <c:order val="4"/>
          <c:tx>
            <c:v>x1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Tabelle1!$C$19:$C$20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A7-FF4A-BF8B-238F6C005C58}"/>
            </c:ext>
          </c:extLst>
        </c:ser>
        <c:ser>
          <c:idx val="8"/>
          <c:order val="5"/>
          <c:tx>
            <c:v>x2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Tabelle1!$C$21:$C$22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A7-FF4A-BF8B-238F6C005C58}"/>
            </c:ext>
          </c:extLst>
        </c:ser>
        <c:ser>
          <c:idx val="9"/>
          <c:order val="6"/>
          <c:tx>
            <c:v>x3</c:v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75000"/>
                  </a:schemeClr>
                </a:solidFill>
                <a:prstDash val="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A6D0-3A4D-960F-E7E099AD7BBB}"/>
              </c:ext>
            </c:extLst>
          </c:dPt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Tabelle1!$C$23:$C$24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A7-FF4A-BF8B-238F6C005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6259402576868341"/>
              <c:y val="0.926696918265314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2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&amp; per Pax [kg/100km]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83083413893551095"/>
          <c:y val="0.65807210121459037"/>
          <c:w val="0.11487095996734036"/>
          <c:h val="0.2137061743915230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(A321 neo)</a:t>
            </a:r>
            <a:endParaRPr lang="de-DE" sz="2000" b="1"/>
          </a:p>
        </c:rich>
      </c:tx>
      <c:layout>
        <c:manualLayout>
          <c:xMode val="edge"/>
          <c:yMode val="edge"/>
          <c:x val="0.39116088230251472"/>
          <c:y val="2.8564388876561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7"/>
          <c:order val="0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Tabelle1!$AJ$82:$AJ$113</c:f>
              <c:numCache>
                <c:formatCode>0</c:formatCode>
                <c:ptCount val="32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</c:numCache>
            </c:numRef>
          </c:xVal>
          <c:yVal>
            <c:numRef>
              <c:f>Tabelle1!$AK$82:$AK$114</c:f>
              <c:numCache>
                <c:formatCode>0.00</c:formatCode>
                <c:ptCount val="33"/>
                <c:pt idx="0">
                  <c:v>10.496525654907163</c:v>
                </c:pt>
                <c:pt idx="1">
                  <c:v>7.4204342339198339</c:v>
                </c:pt>
                <c:pt idx="2">
                  <c:v>6.0965490074181332</c:v>
                </c:pt>
                <c:pt idx="3">
                  <c:v>5.3567778692419719</c:v>
                </c:pt>
                <c:pt idx="4">
                  <c:v>4.8825495345415471</c:v>
                </c:pt>
                <c:pt idx="5">
                  <c:v>4.5513360031694283</c:v>
                </c:pt>
                <c:pt idx="6">
                  <c:v>4.3059570517045405</c:v>
                </c:pt>
                <c:pt idx="7">
                  <c:v>4.1161403776176346</c:v>
                </c:pt>
                <c:pt idx="8">
                  <c:v>3.9643595466566022</c:v>
                </c:pt>
                <c:pt idx="9">
                  <c:v>3.8397645413266202</c:v>
                </c:pt>
                <c:pt idx="10">
                  <c:v>3.7352789793819827</c:v>
                </c:pt>
                <c:pt idx="11">
                  <c:v>3.6460906671389997</c:v>
                </c:pt>
                <c:pt idx="12">
                  <c:v>3.5688130177163275</c:v>
                </c:pt>
                <c:pt idx="13">
                  <c:v>3.5009934683879815</c:v>
                </c:pt>
                <c:pt idx="14">
                  <c:v>3.4408121877827922</c:v>
                </c:pt>
                <c:pt idx="15">
                  <c:v>3.3868903439140317</c:v>
                </c:pt>
                <c:pt idx="16">
                  <c:v>3.3381641087155272</c:v>
                </c:pt>
                <c:pt idx="17">
                  <c:v>3.2937995258189985</c:v>
                </c:pt>
                <c:pt idx="18">
                  <c:v>3.2531335727234882</c:v>
                </c:pt>
                <c:pt idx="19">
                  <c:v>3.2156324729363708</c:v>
                </c:pt>
                <c:pt idx="20">
                  <c:v>3.1808616418215183</c:v>
                </c:pt>
                <c:pt idx="21">
                  <c:v>3.148463646783985</c:v>
                </c:pt>
                <c:pt idx="22">
                  <c:v>3.108917241412072</c:v>
                </c:pt>
                <c:pt idx="23">
                  <c:v>3.0551193609643446</c:v>
                </c:pt>
                <c:pt idx="24">
                  <c:v>2.9780214439537782</c:v>
                </c:pt>
                <c:pt idx="25">
                  <c:v>2.8845874332860229</c:v>
                </c:pt>
                <c:pt idx="26">
                  <c:v>2.7966997622715133</c:v>
                </c:pt>
                <c:pt idx="27">
                  <c:v>2.7139146016714197</c:v>
                </c:pt>
                <c:pt idx="28">
                  <c:v>2.635830809554069</c:v>
                </c:pt>
                <c:pt idx="29">
                  <c:v>2.5620859763957715</c:v>
                </c:pt>
                <c:pt idx="30">
                  <c:v>2.4923526926523332</c:v>
                </c:pt>
                <c:pt idx="31">
                  <c:v>2.4263351146178915</c:v>
                </c:pt>
                <c:pt idx="32">
                  <c:v>2.3637658602046838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7D-7B4A-B71C-3DDB83837B84}"/>
            </c:ext>
          </c:extLst>
        </c:ser>
        <c:ser>
          <c:idx val="5"/>
          <c:order val="1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7D-7B4A-B71C-3DDB83837B84}"/>
            </c:ext>
          </c:extLst>
        </c:ser>
        <c:ser>
          <c:idx val="8"/>
          <c:order val="2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7D-7B4A-B71C-3DDB83837B84}"/>
            </c:ext>
          </c:extLst>
        </c:ser>
        <c:ser>
          <c:idx val="9"/>
          <c:order val="3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57D-7B4A-B71C-3DDB838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78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4826216372302587"/>
          <c:y val="0.76364599105225794"/>
          <c:w val="0.10525490023886681"/>
          <c:h val="9.297075634576355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(A321 ceo)</a:t>
            </a:r>
            <a:endParaRPr lang="de-DE" sz="2000" b="1"/>
          </a:p>
        </c:rich>
      </c:tx>
      <c:layout>
        <c:manualLayout>
          <c:xMode val="edge"/>
          <c:yMode val="edge"/>
          <c:x val="0.39116088230251472"/>
          <c:y val="2.8564388876561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7"/>
          <c:order val="0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Tabelle1!$AJ$120:$AJ$147</c:f>
              <c:numCache>
                <c:formatCode>0</c:formatCode>
                <c:ptCount val="28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</c:numCache>
            </c:numRef>
          </c:xVal>
          <c:yVal>
            <c:numRef>
              <c:f>Tabelle1!$AK$120:$AK$147</c:f>
              <c:numCache>
                <c:formatCode>0.00</c:formatCode>
                <c:ptCount val="28"/>
                <c:pt idx="0">
                  <c:v>10.594664908965981</c:v>
                </c:pt>
                <c:pt idx="1">
                  <c:v>7.6485972751984663</c:v>
                </c:pt>
                <c:pt idx="2">
                  <c:v>6.3784205537844851</c:v>
                </c:pt>
                <c:pt idx="3">
                  <c:v>5.6669453348525147</c:v>
                </c:pt>
                <c:pt idx="4">
                  <c:v>5.2094823185717472</c:v>
                </c:pt>
                <c:pt idx="5">
                  <c:v>4.8888422688902935</c:v>
                </c:pt>
                <c:pt idx="6">
                  <c:v>4.6503360026451412</c:v>
                </c:pt>
                <c:pt idx="7">
                  <c:v>4.4650096791213194</c:v>
                </c:pt>
                <c:pt idx="8">
                  <c:v>4.3160999055931235</c:v>
                </c:pt>
                <c:pt idx="9">
                  <c:v>4.1932287815883074</c:v>
                </c:pt>
                <c:pt idx="10">
                  <c:v>4.0896276148791175</c:v>
                </c:pt>
                <c:pt idx="11">
                  <c:v>4.0006932530783761</c:v>
                </c:pt>
                <c:pt idx="12">
                  <c:v>3.9231860450099876</c:v>
                </c:pt>
                <c:pt idx="13">
                  <c:v>3.8547596795826191</c:v>
                </c:pt>
                <c:pt idx="14">
                  <c:v>3.7936730220331483</c:v>
                </c:pt>
                <c:pt idx="15">
                  <c:v>3.738606736560032</c:v>
                </c:pt>
                <c:pt idx="16">
                  <c:v>3.6885427808132953</c:v>
                </c:pt>
                <c:pt idx="17">
                  <c:v>3.6426829829098062</c:v>
                </c:pt>
                <c:pt idx="18">
                  <c:v>3.5910923191434883</c:v>
                </c:pt>
                <c:pt idx="19">
                  <c:v>3.5420530677189492</c:v>
                </c:pt>
                <c:pt idx="20">
                  <c:v>3.453647821528159</c:v>
                </c:pt>
                <c:pt idx="21">
                  <c:v>3.3318870210151235</c:v>
                </c:pt>
                <c:pt idx="22">
                  <c:v>3.2180135543944881</c:v>
                </c:pt>
                <c:pt idx="23">
                  <c:v>3.1113810732129759</c:v>
                </c:pt>
                <c:pt idx="24">
                  <c:v>3.0113978980842626</c:v>
                </c:pt>
                <c:pt idx="25">
                  <c:v>2.9175259581222095</c:v>
                </c:pt>
                <c:pt idx="26">
                  <c:v>2.8292780896123917</c:v>
                </c:pt>
                <c:pt idx="27">
                  <c:v>2.7462145889904188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7D-7B4A-B71C-3DDB83837B84}"/>
            </c:ext>
          </c:extLst>
        </c:ser>
        <c:ser>
          <c:idx val="5"/>
          <c:order val="1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7D-7B4A-B71C-3DDB83837B84}"/>
            </c:ext>
          </c:extLst>
        </c:ser>
        <c:ser>
          <c:idx val="8"/>
          <c:order val="2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7D-7B4A-B71C-3DDB83837B84}"/>
            </c:ext>
          </c:extLst>
        </c:ser>
        <c:ser>
          <c:idx val="9"/>
          <c:order val="3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57D-7B4A-B71C-3DDB838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78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4826216372302587"/>
          <c:y val="0.76364599105225794"/>
          <c:w val="0.10525490023886681"/>
          <c:h val="9.297075634576355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(A321 XLR)</a:t>
            </a:r>
            <a:endParaRPr lang="de-DE" sz="2000" b="1"/>
          </a:p>
        </c:rich>
      </c:tx>
      <c:layout>
        <c:manualLayout>
          <c:xMode val="edge"/>
          <c:yMode val="edge"/>
          <c:x val="0.39116088230251472"/>
          <c:y val="2.8564388876561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7"/>
          <c:order val="0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Tabelle1!$AJ$157:$AJ$194</c:f>
              <c:numCache>
                <c:formatCode>0</c:formatCode>
                <c:ptCount val="38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</c:numCache>
            </c:numRef>
          </c:xVal>
          <c:yVal>
            <c:numRef>
              <c:f>Tabelle1!$AQ$157:$AQ$194</c:f>
              <c:numCache>
                <c:formatCode>0.00</c:formatCode>
                <c:ptCount val="38"/>
                <c:pt idx="0">
                  <c:v>10.820650189457471</c:v>
                </c:pt>
                <c:pt idx="1">
                  <c:v>7.0339569088079106</c:v>
                </c:pt>
                <c:pt idx="2">
                  <c:v>5.764671165306968</c:v>
                </c:pt>
                <c:pt idx="3">
                  <c:v>5.1248088294317498</c:v>
                </c:pt>
                <c:pt idx="4">
                  <c:v>4.7367714165360573</c:v>
                </c:pt>
                <c:pt idx="5">
                  <c:v>4.4746914477279889</c:v>
                </c:pt>
                <c:pt idx="6">
                  <c:v>4.2846246407655695</c:v>
                </c:pt>
                <c:pt idx="7">
                  <c:v>4.1395979549439534</c:v>
                </c:pt>
                <c:pt idx="8">
                  <c:v>4.0246256037297252</c:v>
                </c:pt>
                <c:pt idx="9">
                  <c:v>3.930715457877537</c:v>
                </c:pt>
                <c:pt idx="10">
                  <c:v>3.8521446815806097</c:v>
                </c:pt>
                <c:pt idx="11">
                  <c:v>3.7850975491614856</c:v>
                </c:pt>
                <c:pt idx="12">
                  <c:v>3.7269319605662186</c:v>
                </c:pt>
                <c:pt idx="13">
                  <c:v>3.6757603063387068</c:v>
                </c:pt>
                <c:pt idx="14">
                  <c:v>3.630197985718211</c:v>
                </c:pt>
                <c:pt idx="15">
                  <c:v>3.5892062296763743</c:v>
                </c:pt>
                <c:pt idx="16">
                  <c:v>3.5519903974978719</c:v>
                </c:pt>
                <c:pt idx="17">
                  <c:v>3.5179321739032297</c:v>
                </c:pt>
                <c:pt idx="18">
                  <c:v>3.4865431770780675</c:v>
                </c:pt>
                <c:pt idx="19">
                  <c:v>3.4574324838245762</c:v>
                </c:pt>
                <c:pt idx="20">
                  <c:v>3.4302834328234084</c:v>
                </c:pt>
                <c:pt idx="21">
                  <c:v>3.4048367539055406</c:v>
                </c:pt>
                <c:pt idx="22">
                  <c:v>3.3631952721792935</c:v>
                </c:pt>
                <c:pt idx="23">
                  <c:v>3.3073561721054565</c:v>
                </c:pt>
                <c:pt idx="24">
                  <c:v>3.2553564121746903</c:v>
                </c:pt>
                <c:pt idx="25">
                  <c:v>3.2068275809045512</c:v>
                </c:pt>
                <c:pt idx="26">
                  <c:v>3.1614450349430965</c:v>
                </c:pt>
                <c:pt idx="27">
                  <c:v>3.1189219815123423</c:v>
                </c:pt>
                <c:pt idx="28">
                  <c:v>3.0790043990050582</c:v>
                </c:pt>
                <c:pt idx="29">
                  <c:v>2.9928591620396507</c:v>
                </c:pt>
                <c:pt idx="30">
                  <c:v>2.9117812942490557</c:v>
                </c:pt>
                <c:pt idx="31">
                  <c:v>2.8353466658886903</c:v>
                </c:pt>
                <c:pt idx="32">
                  <c:v>2.7631768705597017</c:v>
                </c:pt>
                <c:pt idx="33">
                  <c:v>2.6949333772095012</c:v>
                </c:pt>
                <c:pt idx="34">
                  <c:v>2.63031254176245</c:v>
                </c:pt>
                <c:pt idx="35">
                  <c:v>2.5690413397894289</c:v>
                </c:pt>
                <c:pt idx="36">
                  <c:v>2.5108737056484522</c:v>
                </c:pt>
                <c:pt idx="37">
                  <c:v>2.4555873833015767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7D-7B4A-B71C-3DDB83837B84}"/>
            </c:ext>
          </c:extLst>
        </c:ser>
        <c:ser>
          <c:idx val="5"/>
          <c:order val="1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7D-7B4A-B71C-3DDB83837B84}"/>
            </c:ext>
          </c:extLst>
        </c:ser>
        <c:ser>
          <c:idx val="8"/>
          <c:order val="2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7D-7B4A-B71C-3DDB83837B84}"/>
            </c:ext>
          </c:extLst>
        </c:ser>
        <c:ser>
          <c:idx val="9"/>
          <c:order val="3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57D-7B4A-B71C-3DDB838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4826216372302587"/>
          <c:y val="0.76364599105225794"/>
          <c:w val="0.10525490023886681"/>
          <c:h val="9.297075634576355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(A330-900 neo)</a:t>
            </a:r>
            <a:endParaRPr lang="de-DE" sz="2000" b="1"/>
          </a:p>
        </c:rich>
      </c:tx>
      <c:layout>
        <c:manualLayout>
          <c:xMode val="edge"/>
          <c:yMode val="edge"/>
          <c:x val="0.39116088230251472"/>
          <c:y val="2.8564388876561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7"/>
          <c:order val="0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Tabelle1!$AJ$205:$AJ$259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Tabelle1!$AP$205:$AP$259</c:f>
              <c:numCache>
                <c:formatCode>0.00</c:formatCode>
                <c:ptCount val="55"/>
                <c:pt idx="0">
                  <c:v>24.892927555898009</c:v>
                </c:pt>
                <c:pt idx="1">
                  <c:v>15.746671674393243</c:v>
                </c:pt>
                <c:pt idx="2">
                  <c:v>12.684825757206127</c:v>
                </c:pt>
                <c:pt idx="3">
                  <c:v>11.144201006331398</c:v>
                </c:pt>
                <c:pt idx="4">
                  <c:v>10.212157265499739</c:v>
                </c:pt>
                <c:pt idx="5">
                  <c:v>9.5844792325487322</c:v>
                </c:pt>
                <c:pt idx="6">
                  <c:v>9.1307873431877429</c:v>
                </c:pt>
                <c:pt idx="7">
                  <c:v>8.7858904889027691</c:v>
                </c:pt>
                <c:pt idx="8">
                  <c:v>8.5135702537355886</c:v>
                </c:pt>
                <c:pt idx="9">
                  <c:v>8.2920946068718919</c:v>
                </c:pt>
                <c:pt idx="10">
                  <c:v>8.1076332156467839</c:v>
                </c:pt>
                <c:pt idx="11">
                  <c:v>7.9509651004954014</c:v>
                </c:pt>
                <c:pt idx="12">
                  <c:v>7.8157058324289244</c:v>
                </c:pt>
                <c:pt idx="13">
                  <c:v>7.6972945018500507</c:v>
                </c:pt>
                <c:pt idx="14">
                  <c:v>7.5923858988161212</c:v>
                </c:pt>
                <c:pt idx="15">
                  <c:v>7.498470624799265</c:v>
                </c:pt>
                <c:pt idx="16">
                  <c:v>7.4136292818483476</c:v>
                </c:pt>
                <c:pt idx="17">
                  <c:v>7.3363685979854143</c:v>
                </c:pt>
                <c:pt idx="18">
                  <c:v>7.2655093018419166</c:v>
                </c:pt>
                <c:pt idx="19">
                  <c:v>7.2001076343354944</c:v>
                </c:pt>
                <c:pt idx="20">
                  <c:v>7.1393992850712511</c:v>
                </c:pt>
                <c:pt idx="21">
                  <c:v>7.082758618355288</c:v>
                </c:pt>
                <c:pt idx="22">
                  <c:v>7.0296685354846806</c:v>
                </c:pt>
                <c:pt idx="23">
                  <c:v>6.9796978710885051</c:v>
                </c:pt>
                <c:pt idx="24">
                  <c:v>6.9324842140053669</c:v>
                </c:pt>
                <c:pt idx="25">
                  <c:v>6.8683632663880978</c:v>
                </c:pt>
                <c:pt idx="26">
                  <c:v>6.7664728254144206</c:v>
                </c:pt>
                <c:pt idx="27">
                  <c:v>6.6710030343035553</c:v>
                </c:pt>
                <c:pt idx="28">
                  <c:v>6.5813815831382261</c:v>
                </c:pt>
                <c:pt idx="29">
                  <c:v>6.5100487196004577</c:v>
                </c:pt>
                <c:pt idx="30">
                  <c:v>6.4679903758648702</c:v>
                </c:pt>
                <c:pt idx="31">
                  <c:v>6.4283016197889262</c:v>
                </c:pt>
                <c:pt idx="32">
                  <c:v>6.3907968834817979</c:v>
                </c:pt>
                <c:pt idx="33">
                  <c:v>6.3553090761710127</c:v>
                </c:pt>
                <c:pt idx="34">
                  <c:v>6.321687416089369</c:v>
                </c:pt>
                <c:pt idx="35">
                  <c:v>6.2897955467363742</c:v>
                </c:pt>
                <c:pt idx="36">
                  <c:v>6.2595098980019381</c:v>
                </c:pt>
                <c:pt idx="37">
                  <c:v>6.2307182580062284</c:v>
                </c:pt>
                <c:pt idx="38">
                  <c:v>6.2033185263065906</c:v>
                </c:pt>
                <c:pt idx="39">
                  <c:v>6.1772176233277953</c:v>
                </c:pt>
                <c:pt idx="40">
                  <c:v>6.1523305345132711</c:v>
                </c:pt>
                <c:pt idx="41">
                  <c:v>6.1285794708227259</c:v>
                </c:pt>
                <c:pt idx="42">
                  <c:v>6.1058931298736079</c:v>
                </c:pt>
                <c:pt idx="43">
                  <c:v>6.0842060442998829</c:v>
                </c:pt>
                <c:pt idx="44">
                  <c:v>6.0634580058363046</c:v>
                </c:pt>
                <c:pt idx="45">
                  <c:v>6.0435935552796733</c:v>
                </c:pt>
                <c:pt idx="46">
                  <c:v>6.0245615298741999</c:v>
                </c:pt>
                <c:pt idx="47">
                  <c:v>6.0063146608540388</c:v>
                </c:pt>
                <c:pt idx="48">
                  <c:v>5.9888092148843457</c:v>
                </c:pt>
                <c:pt idx="49">
                  <c:v>5.9720046740007762</c:v>
                </c:pt>
                <c:pt idx="50">
                  <c:v>5.9558634493792253</c:v>
                </c:pt>
                <c:pt idx="51">
                  <c:v>5.9403506248924627</c:v>
                </c:pt>
                <c:pt idx="52">
                  <c:v>5.9254337269447852</c:v>
                </c:pt>
                <c:pt idx="53">
                  <c:v>5.9110825175335444</c:v>
                </c:pt>
                <c:pt idx="54">
                  <c:v>5.8972688078795272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7D-7B4A-B71C-3DDB83837B84}"/>
            </c:ext>
          </c:extLst>
        </c:ser>
        <c:ser>
          <c:idx val="5"/>
          <c:order val="1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7D-7B4A-B71C-3DDB83837B84}"/>
            </c:ext>
          </c:extLst>
        </c:ser>
        <c:ser>
          <c:idx val="8"/>
          <c:order val="2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7D-7B4A-B71C-3DDB83837B84}"/>
            </c:ext>
          </c:extLst>
        </c:ser>
        <c:ser>
          <c:idx val="9"/>
          <c:order val="3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57D-7B4A-B71C-3DDB838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8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4826216372302587"/>
          <c:y val="0.76364599105225794"/>
          <c:w val="0.10525490023886681"/>
          <c:h val="9.297075634576355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(A321 LR, XLR, neo, and ceo)</a:t>
            </a:r>
            <a:endParaRPr lang="de-DE" sz="2000" b="1"/>
          </a:p>
        </c:rich>
      </c:tx>
      <c:layout>
        <c:manualLayout>
          <c:xMode val="edge"/>
          <c:yMode val="edge"/>
          <c:x val="0.30941517404716651"/>
          <c:y val="2.64143513839555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0"/>
          <c:order val="0"/>
          <c:tx>
            <c:v>A321 LR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Tabelle1!$AK$32:$AK$76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96-D449-A570-F0CC50CC756C}"/>
            </c:ext>
          </c:extLst>
        </c:ser>
        <c:ser>
          <c:idx val="1"/>
          <c:order val="1"/>
          <c:tx>
            <c:v>A321 XLR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Tabelle1!$AJ$157:$AJ$194</c:f>
              <c:numCache>
                <c:formatCode>0</c:formatCode>
                <c:ptCount val="38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</c:numCache>
            </c:numRef>
          </c:xVal>
          <c:yVal>
            <c:numRef>
              <c:f>Tabelle1!$AK$157:$AK$194</c:f>
              <c:numCache>
                <c:formatCode>0.00</c:formatCode>
                <c:ptCount val="38"/>
                <c:pt idx="0">
                  <c:v>10.820650189457471</c:v>
                </c:pt>
                <c:pt idx="1">
                  <c:v>7.0339569088079106</c:v>
                </c:pt>
                <c:pt idx="2">
                  <c:v>5.764671165306968</c:v>
                </c:pt>
                <c:pt idx="3">
                  <c:v>5.1248088294317498</c:v>
                </c:pt>
                <c:pt idx="4">
                  <c:v>4.7367714165360573</c:v>
                </c:pt>
                <c:pt idx="5">
                  <c:v>4.4746914477279889</c:v>
                </c:pt>
                <c:pt idx="6">
                  <c:v>4.2846246407655695</c:v>
                </c:pt>
                <c:pt idx="7">
                  <c:v>4.1395979549439534</c:v>
                </c:pt>
                <c:pt idx="8">
                  <c:v>4.0246256037297252</c:v>
                </c:pt>
                <c:pt idx="9">
                  <c:v>3.930715457877537</c:v>
                </c:pt>
                <c:pt idx="10">
                  <c:v>3.8521446815806097</c:v>
                </c:pt>
                <c:pt idx="11">
                  <c:v>3.7850975491614856</c:v>
                </c:pt>
                <c:pt idx="12">
                  <c:v>3.7269319605662186</c:v>
                </c:pt>
                <c:pt idx="13">
                  <c:v>3.6757603063387068</c:v>
                </c:pt>
                <c:pt idx="14">
                  <c:v>3.630197985718211</c:v>
                </c:pt>
                <c:pt idx="15">
                  <c:v>3.5892062296763743</c:v>
                </c:pt>
                <c:pt idx="16">
                  <c:v>3.5519903974978719</c:v>
                </c:pt>
                <c:pt idx="17">
                  <c:v>3.5179321739032297</c:v>
                </c:pt>
                <c:pt idx="18">
                  <c:v>3.4865431770780675</c:v>
                </c:pt>
                <c:pt idx="19">
                  <c:v>3.4574324838245762</c:v>
                </c:pt>
                <c:pt idx="20">
                  <c:v>3.4302834328234084</c:v>
                </c:pt>
                <c:pt idx="21">
                  <c:v>3.4048367539055406</c:v>
                </c:pt>
                <c:pt idx="22">
                  <c:v>3.3631952721792935</c:v>
                </c:pt>
                <c:pt idx="23">
                  <c:v>3.3073561721054565</c:v>
                </c:pt>
                <c:pt idx="24">
                  <c:v>3.2553564121746903</c:v>
                </c:pt>
                <c:pt idx="25">
                  <c:v>3.2068275809045512</c:v>
                </c:pt>
                <c:pt idx="26">
                  <c:v>3.1614450349430965</c:v>
                </c:pt>
                <c:pt idx="27">
                  <c:v>3.1189219815123423</c:v>
                </c:pt>
                <c:pt idx="28">
                  <c:v>3.0790043990050582</c:v>
                </c:pt>
                <c:pt idx="29">
                  <c:v>2.9928591620396507</c:v>
                </c:pt>
                <c:pt idx="30">
                  <c:v>2.9117812942490557</c:v>
                </c:pt>
                <c:pt idx="31">
                  <c:v>2.8353466658886903</c:v>
                </c:pt>
                <c:pt idx="32">
                  <c:v>2.7631768705597017</c:v>
                </c:pt>
                <c:pt idx="33">
                  <c:v>2.6949333772095012</c:v>
                </c:pt>
                <c:pt idx="34">
                  <c:v>2.63031254176245</c:v>
                </c:pt>
                <c:pt idx="35">
                  <c:v>2.5690413397894289</c:v>
                </c:pt>
                <c:pt idx="36">
                  <c:v>2.5108737056484522</c:v>
                </c:pt>
                <c:pt idx="37">
                  <c:v>2.4555873833015767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96-D449-A570-F0CC50CC756C}"/>
            </c:ext>
          </c:extLst>
        </c:ser>
        <c:ser>
          <c:idx val="3"/>
          <c:order val="2"/>
          <c:tx>
            <c:v>A321 ceo</c:v>
          </c:tx>
          <c:spPr>
            <a:ln w="19050" cap="rnd">
              <a:solidFill>
                <a:srgbClr val="EA7A30"/>
              </a:solidFill>
              <a:round/>
            </a:ln>
            <a:effectLst/>
          </c:spPr>
          <c:marker>
            <c:symbol val="none"/>
          </c:marker>
          <c:xVal>
            <c:numRef>
              <c:f>Tabelle1!$AJ$120:$AJ$146</c:f>
              <c:numCache>
                <c:formatCode>0</c:formatCode>
                <c:ptCount val="27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</c:numCache>
            </c:numRef>
          </c:xVal>
          <c:yVal>
            <c:numRef>
              <c:f>Tabelle1!$AK$120:$AK$146</c:f>
              <c:numCache>
                <c:formatCode>0.00</c:formatCode>
                <c:ptCount val="27"/>
                <c:pt idx="0">
                  <c:v>10.594664908965981</c:v>
                </c:pt>
                <c:pt idx="1">
                  <c:v>7.6485972751984663</c:v>
                </c:pt>
                <c:pt idx="2">
                  <c:v>6.3784205537844851</c:v>
                </c:pt>
                <c:pt idx="3">
                  <c:v>5.6669453348525147</c:v>
                </c:pt>
                <c:pt idx="4">
                  <c:v>5.2094823185717472</c:v>
                </c:pt>
                <c:pt idx="5">
                  <c:v>4.8888422688902935</c:v>
                </c:pt>
                <c:pt idx="6">
                  <c:v>4.6503360026451412</c:v>
                </c:pt>
                <c:pt idx="7">
                  <c:v>4.4650096791213194</c:v>
                </c:pt>
                <c:pt idx="8">
                  <c:v>4.3160999055931235</c:v>
                </c:pt>
                <c:pt idx="9">
                  <c:v>4.1932287815883074</c:v>
                </c:pt>
                <c:pt idx="10">
                  <c:v>4.0896276148791175</c:v>
                </c:pt>
                <c:pt idx="11">
                  <c:v>4.0006932530783761</c:v>
                </c:pt>
                <c:pt idx="12">
                  <c:v>3.9231860450099876</c:v>
                </c:pt>
                <c:pt idx="13">
                  <c:v>3.8547596795826191</c:v>
                </c:pt>
                <c:pt idx="14">
                  <c:v>3.7936730220331483</c:v>
                </c:pt>
                <c:pt idx="15">
                  <c:v>3.738606736560032</c:v>
                </c:pt>
                <c:pt idx="16">
                  <c:v>3.6885427808132953</c:v>
                </c:pt>
                <c:pt idx="17">
                  <c:v>3.6426829829098062</c:v>
                </c:pt>
                <c:pt idx="18">
                  <c:v>3.5910923191434883</c:v>
                </c:pt>
                <c:pt idx="19">
                  <c:v>3.5420530677189492</c:v>
                </c:pt>
                <c:pt idx="20">
                  <c:v>3.453647821528159</c:v>
                </c:pt>
                <c:pt idx="21">
                  <c:v>3.3318870210151235</c:v>
                </c:pt>
                <c:pt idx="22">
                  <c:v>3.2180135543944881</c:v>
                </c:pt>
                <c:pt idx="23">
                  <c:v>3.1113810732129759</c:v>
                </c:pt>
                <c:pt idx="24">
                  <c:v>3.0113978980842626</c:v>
                </c:pt>
                <c:pt idx="25">
                  <c:v>2.9175259581222095</c:v>
                </c:pt>
                <c:pt idx="26">
                  <c:v>2.8292780896123917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96-D449-A570-F0CC50CC756C}"/>
            </c:ext>
          </c:extLst>
        </c:ser>
        <c:ser>
          <c:idx val="2"/>
          <c:order val="3"/>
          <c:tx>
            <c:v>A321 neo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Tabelle1!$AJ$82:$AJ$113</c:f>
              <c:numCache>
                <c:formatCode>0</c:formatCode>
                <c:ptCount val="32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</c:numCache>
            </c:numRef>
          </c:xVal>
          <c:yVal>
            <c:numRef>
              <c:f>Tabelle1!$AK$82:$AK$113</c:f>
              <c:numCache>
                <c:formatCode>0.00</c:formatCode>
                <c:ptCount val="32"/>
                <c:pt idx="0">
                  <c:v>10.496525654907163</c:v>
                </c:pt>
                <c:pt idx="1">
                  <c:v>7.4204342339198339</c:v>
                </c:pt>
                <c:pt idx="2">
                  <c:v>6.0965490074181332</c:v>
                </c:pt>
                <c:pt idx="3">
                  <c:v>5.3567778692419719</c:v>
                </c:pt>
                <c:pt idx="4">
                  <c:v>4.8825495345415471</c:v>
                </c:pt>
                <c:pt idx="5">
                  <c:v>4.5513360031694283</c:v>
                </c:pt>
                <c:pt idx="6">
                  <c:v>4.3059570517045405</c:v>
                </c:pt>
                <c:pt idx="7">
                  <c:v>4.1161403776176346</c:v>
                </c:pt>
                <c:pt idx="8">
                  <c:v>3.9643595466566022</c:v>
                </c:pt>
                <c:pt idx="9">
                  <c:v>3.8397645413266202</c:v>
                </c:pt>
                <c:pt idx="10">
                  <c:v>3.7352789793819827</c:v>
                </c:pt>
                <c:pt idx="11">
                  <c:v>3.6460906671389997</c:v>
                </c:pt>
                <c:pt idx="12">
                  <c:v>3.5688130177163275</c:v>
                </c:pt>
                <c:pt idx="13">
                  <c:v>3.5009934683879815</c:v>
                </c:pt>
                <c:pt idx="14">
                  <c:v>3.4408121877827922</c:v>
                </c:pt>
                <c:pt idx="15">
                  <c:v>3.3868903439140317</c:v>
                </c:pt>
                <c:pt idx="16">
                  <c:v>3.3381641087155272</c:v>
                </c:pt>
                <c:pt idx="17">
                  <c:v>3.2937995258189985</c:v>
                </c:pt>
                <c:pt idx="18">
                  <c:v>3.2531335727234882</c:v>
                </c:pt>
                <c:pt idx="19">
                  <c:v>3.2156324729363708</c:v>
                </c:pt>
                <c:pt idx="20">
                  <c:v>3.1808616418215183</c:v>
                </c:pt>
                <c:pt idx="21">
                  <c:v>3.148463646783985</c:v>
                </c:pt>
                <c:pt idx="22">
                  <c:v>3.108917241412072</c:v>
                </c:pt>
                <c:pt idx="23">
                  <c:v>3.0551193609643446</c:v>
                </c:pt>
                <c:pt idx="24">
                  <c:v>2.9780214439537782</c:v>
                </c:pt>
                <c:pt idx="25">
                  <c:v>2.8845874332860229</c:v>
                </c:pt>
                <c:pt idx="26">
                  <c:v>2.7966997622715133</c:v>
                </c:pt>
                <c:pt idx="27">
                  <c:v>2.7139146016714197</c:v>
                </c:pt>
                <c:pt idx="28">
                  <c:v>2.635830809554069</c:v>
                </c:pt>
                <c:pt idx="29">
                  <c:v>2.5620859763957715</c:v>
                </c:pt>
                <c:pt idx="30">
                  <c:v>2.4923526926523332</c:v>
                </c:pt>
                <c:pt idx="31">
                  <c:v>2.4263351146178915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96-D449-A570-F0CC50CC756C}"/>
            </c:ext>
          </c:extLst>
        </c:ser>
        <c:ser>
          <c:idx val="5"/>
          <c:order val="4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E196-D449-A570-F0CC50CC756C}"/>
              </c:ext>
            </c:extLst>
          </c:dPt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196-D449-A570-F0CC50CC756C}"/>
            </c:ext>
          </c:extLst>
        </c:ser>
        <c:ser>
          <c:idx val="8"/>
          <c:order val="5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196-D449-A570-F0CC50CC756C}"/>
            </c:ext>
          </c:extLst>
        </c:ser>
        <c:ser>
          <c:idx val="9"/>
          <c:order val="6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196-D449-A570-F0CC50CC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87873883140946119"/>
          <c:y val="0.19738728496771166"/>
          <c:w val="6.5428913880509101E-2"/>
          <c:h val="0.15742305290483383"/>
        </c:manualLayout>
      </c:layout>
      <c:overlay val="0"/>
      <c:spPr>
        <a:solidFill>
          <a:schemeClr val="bg1"/>
        </a:solidFill>
        <a:ln>
          <a:solidFill>
            <a:schemeClr val="bg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(A321 LR and A330-900neo)</a:t>
            </a:r>
            <a:endParaRPr lang="de-DE" sz="2000" b="1"/>
          </a:p>
        </c:rich>
      </c:tx>
      <c:layout>
        <c:manualLayout>
          <c:xMode val="edge"/>
          <c:yMode val="edge"/>
          <c:x val="0.39116088230251472"/>
          <c:y val="2.8564388876561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Tabelle1!$E$32:$E$61</c:f>
              <c:numCache>
                <c:formatCode>0</c:formatCode>
                <c:ptCount val="30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Tabelle1!$AK$32:$AK$61</c:f>
              <c:numCache>
                <c:formatCode>0.00</c:formatCode>
                <c:ptCount val="30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96-D449-A570-F0CC50CC756C}"/>
            </c:ext>
          </c:extLst>
        </c:ser>
        <c:ser>
          <c:idx val="4"/>
          <c:order val="1"/>
          <c:tx>
            <c:v>A330-900 neo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Tabelle1!$AJ$205:$AJ$259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Tabelle1!$AK$205:$AK$259</c:f>
              <c:numCache>
                <c:formatCode>0.00</c:formatCode>
                <c:ptCount val="55"/>
                <c:pt idx="0">
                  <c:v>24.892927555898009</c:v>
                </c:pt>
                <c:pt idx="1">
                  <c:v>15.746671674393243</c:v>
                </c:pt>
                <c:pt idx="2">
                  <c:v>12.684825757206127</c:v>
                </c:pt>
                <c:pt idx="3">
                  <c:v>11.144201006331398</c:v>
                </c:pt>
                <c:pt idx="4">
                  <c:v>10.212157265499739</c:v>
                </c:pt>
                <c:pt idx="5">
                  <c:v>9.5844792325487322</c:v>
                </c:pt>
                <c:pt idx="6">
                  <c:v>9.1307873431877429</c:v>
                </c:pt>
                <c:pt idx="7">
                  <c:v>8.7858904889027691</c:v>
                </c:pt>
                <c:pt idx="8">
                  <c:v>8.5135702537355886</c:v>
                </c:pt>
                <c:pt idx="9">
                  <c:v>8.2920946068718919</c:v>
                </c:pt>
                <c:pt idx="10">
                  <c:v>8.1076332156467839</c:v>
                </c:pt>
                <c:pt idx="11">
                  <c:v>7.9509651004954014</c:v>
                </c:pt>
                <c:pt idx="12">
                  <c:v>7.8157058324289244</c:v>
                </c:pt>
                <c:pt idx="13">
                  <c:v>7.6972945018500507</c:v>
                </c:pt>
                <c:pt idx="14">
                  <c:v>7.5923858988161212</c:v>
                </c:pt>
                <c:pt idx="15">
                  <c:v>7.498470624799265</c:v>
                </c:pt>
                <c:pt idx="16">
                  <c:v>7.4136292818483476</c:v>
                </c:pt>
                <c:pt idx="17">
                  <c:v>7.3363685979854143</c:v>
                </c:pt>
                <c:pt idx="18">
                  <c:v>7.2655093018419166</c:v>
                </c:pt>
                <c:pt idx="19">
                  <c:v>7.2001076343354944</c:v>
                </c:pt>
                <c:pt idx="20">
                  <c:v>7.1393992850712511</c:v>
                </c:pt>
                <c:pt idx="21">
                  <c:v>7.082758618355288</c:v>
                </c:pt>
                <c:pt idx="22">
                  <c:v>7.0296685354846806</c:v>
                </c:pt>
                <c:pt idx="23">
                  <c:v>6.9796978710885051</c:v>
                </c:pt>
                <c:pt idx="24">
                  <c:v>6.9324842140053669</c:v>
                </c:pt>
                <c:pt idx="25">
                  <c:v>6.8683632663880978</c:v>
                </c:pt>
                <c:pt idx="26">
                  <c:v>6.7664728254144206</c:v>
                </c:pt>
                <c:pt idx="27">
                  <c:v>6.6710030343035553</c:v>
                </c:pt>
                <c:pt idx="28">
                  <c:v>6.5813815831382261</c:v>
                </c:pt>
                <c:pt idx="29">
                  <c:v>6.5100487196004577</c:v>
                </c:pt>
                <c:pt idx="30">
                  <c:v>6.4679903758648702</c:v>
                </c:pt>
                <c:pt idx="31">
                  <c:v>6.4283016197889262</c:v>
                </c:pt>
                <c:pt idx="32">
                  <c:v>6.3907968834817979</c:v>
                </c:pt>
                <c:pt idx="33">
                  <c:v>6.3553090761710127</c:v>
                </c:pt>
                <c:pt idx="34">
                  <c:v>6.321687416089369</c:v>
                </c:pt>
                <c:pt idx="35">
                  <c:v>6.2897955467363742</c:v>
                </c:pt>
                <c:pt idx="36">
                  <c:v>6.2595098980019381</c:v>
                </c:pt>
                <c:pt idx="37">
                  <c:v>6.2307182580062284</c:v>
                </c:pt>
                <c:pt idx="38">
                  <c:v>6.2033185263065906</c:v>
                </c:pt>
                <c:pt idx="39">
                  <c:v>6.1772176233277953</c:v>
                </c:pt>
                <c:pt idx="40">
                  <c:v>6.1523305345132711</c:v>
                </c:pt>
                <c:pt idx="41">
                  <c:v>6.1285794708227259</c:v>
                </c:pt>
                <c:pt idx="42">
                  <c:v>6.1058931298736079</c:v>
                </c:pt>
                <c:pt idx="43">
                  <c:v>6.0842060442998829</c:v>
                </c:pt>
                <c:pt idx="44">
                  <c:v>6.0634580058363046</c:v>
                </c:pt>
                <c:pt idx="45">
                  <c:v>6.0435935552796733</c:v>
                </c:pt>
                <c:pt idx="46">
                  <c:v>6.0245615298741999</c:v>
                </c:pt>
                <c:pt idx="47">
                  <c:v>6.0063146608540388</c:v>
                </c:pt>
                <c:pt idx="48">
                  <c:v>5.9888092148843457</c:v>
                </c:pt>
                <c:pt idx="49">
                  <c:v>5.9720046740007762</c:v>
                </c:pt>
                <c:pt idx="50">
                  <c:v>5.9558634493792253</c:v>
                </c:pt>
                <c:pt idx="51">
                  <c:v>5.9403506248924627</c:v>
                </c:pt>
                <c:pt idx="52">
                  <c:v>5.9254337269447852</c:v>
                </c:pt>
                <c:pt idx="53">
                  <c:v>5.9110825175335444</c:v>
                </c:pt>
                <c:pt idx="54">
                  <c:v>5.8972688078795272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E196-D449-A570-F0CC50CC756C}"/>
            </c:ext>
          </c:extLst>
        </c:ser>
        <c:ser>
          <c:idx val="5"/>
          <c:order val="2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Tabelle1!$F$25:$F$26</c:f>
              <c:numCache>
                <c:formatCode>General</c:formatCode>
                <c:ptCount val="2"/>
                <c:pt idx="0">
                  <c:v>0</c:v>
                </c:pt>
                <c:pt idx="1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196-D449-A570-F0CC50CC756C}"/>
            </c:ext>
          </c:extLst>
        </c:ser>
        <c:ser>
          <c:idx val="8"/>
          <c:order val="3"/>
          <c:spPr>
            <a:ln w="19050" cap="rnd">
              <a:solidFill>
                <a:schemeClr val="accent3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FC22-FC47-9D2E-A21212F66482}"/>
              </c:ext>
            </c:extLst>
          </c:dPt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Tabelle1!$F$25:$F$26</c:f>
              <c:numCache>
                <c:formatCode>General</c:formatCode>
                <c:ptCount val="2"/>
                <c:pt idx="0">
                  <c:v>0</c:v>
                </c:pt>
                <c:pt idx="1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196-D449-A570-F0CC50CC756C}"/>
            </c:ext>
          </c:extLst>
        </c:ser>
        <c:ser>
          <c:idx val="9"/>
          <c:order val="4"/>
          <c:spPr>
            <a:ln w="19050" cap="rnd">
              <a:solidFill>
                <a:schemeClr val="accent4">
                  <a:lumMod val="6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FC22-FC47-9D2E-A21212F66482}"/>
              </c:ext>
            </c:extLst>
          </c:dPt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Tabelle1!$F$25:$F$26</c:f>
              <c:numCache>
                <c:formatCode>General</c:formatCode>
                <c:ptCount val="2"/>
                <c:pt idx="0">
                  <c:v>0</c:v>
                </c:pt>
                <c:pt idx="1">
                  <c:v>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196-D449-A570-F0CC50CC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7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500"/>
      </c:valAx>
      <c:valAx>
        <c:axId val="1085640096"/>
        <c:scaling>
          <c:orientation val="minMax"/>
          <c:max val="26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5731039161195677"/>
          <c:y val="0.21649557499632449"/>
          <c:w val="8.3712771934363578E-2"/>
          <c:h val="9.3531643193752734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</a:t>
            </a:r>
            <a:r>
              <a:rPr lang="de-DE" sz="2000" b="1" baseline="0"/>
              <a:t>versus Range (A321 LR, XLR, neo, and ceo)</a:t>
            </a:r>
            <a:endParaRPr lang="de-DE" sz="2000" b="1"/>
          </a:p>
        </c:rich>
      </c:tx>
      <c:layout>
        <c:manualLayout>
          <c:xMode val="edge"/>
          <c:yMode val="edge"/>
          <c:x val="0.30941517404716651"/>
          <c:y val="2.64143513839555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0"/>
          <c:order val="0"/>
          <c:tx>
            <c:v>A321 LR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Tabelle1!$AJ$32:$AJ$61</c:f>
              <c:numCache>
                <c:formatCode>0</c:formatCode>
                <c:ptCount val="30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Tabelle1!$BM$33:$BM$62</c:f>
              <c:numCache>
                <c:formatCode>0.00</c:formatCode>
                <c:ptCount val="30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96-D449-A570-F0CC50CC756C}"/>
            </c:ext>
          </c:extLst>
        </c:ser>
        <c:ser>
          <c:idx val="1"/>
          <c:order val="1"/>
          <c:tx>
            <c:v>A321 XLR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xVal>
            <c:numRef>
              <c:f>Tabelle1!$BL$157:$BL$194</c:f>
              <c:numCache>
                <c:formatCode>0</c:formatCode>
                <c:ptCount val="38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</c:numCache>
            </c:numRef>
          </c:xVal>
          <c:yVal>
            <c:numRef>
              <c:f>Tabelle1!$BM$157:$BM$194</c:f>
              <c:numCache>
                <c:formatCode>0.00</c:formatCode>
                <c:ptCount val="38"/>
                <c:pt idx="0">
                  <c:v>3246.1950568372413</c:v>
                </c:pt>
                <c:pt idx="1">
                  <c:v>4220.3741452847462</c:v>
                </c:pt>
                <c:pt idx="2">
                  <c:v>5188.2040487762715</c:v>
                </c:pt>
                <c:pt idx="3">
                  <c:v>6149.7705953180994</c:v>
                </c:pt>
                <c:pt idx="4">
                  <c:v>7105.1571248040855</c:v>
                </c:pt>
                <c:pt idx="5">
                  <c:v>8054.4446059103793</c:v>
                </c:pt>
                <c:pt idx="6">
                  <c:v>8997.7117456076958</c:v>
                </c:pt>
                <c:pt idx="7">
                  <c:v>9935.0350918654876</c:v>
                </c:pt>
                <c:pt idx="8">
                  <c:v>10866.489130070258</c:v>
                </c:pt>
                <c:pt idx="9">
                  <c:v>11792.146373632611</c:v>
                </c:pt>
                <c:pt idx="10">
                  <c:v>12712.077449216013</c:v>
                </c:pt>
                <c:pt idx="11">
                  <c:v>13626.351176981349</c:v>
                </c:pt>
                <c:pt idx="12">
                  <c:v>14535.034646208253</c:v>
                </c:pt>
                <c:pt idx="13">
                  <c:v>15438.193286622569</c:v>
                </c:pt>
                <c:pt idx="14">
                  <c:v>16335.89093573195</c:v>
                </c:pt>
                <c:pt idx="15">
                  <c:v>17228.189902446597</c:v>
                </c:pt>
                <c:pt idx="16">
                  <c:v>18115.151027239146</c:v>
                </c:pt>
                <c:pt idx="17">
                  <c:v>18996.83373907744</c:v>
                </c:pt>
                <c:pt idx="18">
                  <c:v>19873.296109344985</c:v>
                </c:pt>
                <c:pt idx="19">
                  <c:v>20744.594902947458</c:v>
                </c:pt>
                <c:pt idx="20">
                  <c:v>21610.785626787474</c:v>
                </c:pt>
                <c:pt idx="21">
                  <c:v>22471.922575776567</c:v>
                </c:pt>
                <c:pt idx="22">
                  <c:v>23206.047378037125</c:v>
                </c:pt>
                <c:pt idx="23">
                  <c:v>23812.964439159288</c:v>
                </c:pt>
                <c:pt idx="24">
                  <c:v>24415.173091310178</c:v>
                </c:pt>
                <c:pt idx="25">
                  <c:v>25013.255131055499</c:v>
                </c:pt>
                <c:pt idx="26">
                  <c:v>25607.70478303908</c:v>
                </c:pt>
                <c:pt idx="27">
                  <c:v>26198.944644703675</c:v>
                </c:pt>
                <c:pt idx="28">
                  <c:v>26787.338271344008</c:v>
                </c:pt>
                <c:pt idx="29">
                  <c:v>26935.732458356855</c:v>
                </c:pt>
                <c:pt idx="30">
                  <c:v>27079.566036516218</c:v>
                </c:pt>
                <c:pt idx="31">
                  <c:v>27219.327992531427</c:v>
                </c:pt>
                <c:pt idx="32">
                  <c:v>27355.451018541047</c:v>
                </c:pt>
                <c:pt idx="33">
                  <c:v>27488.320447536913</c:v>
                </c:pt>
                <c:pt idx="34">
                  <c:v>27618.281688505725</c:v>
                </c:pt>
                <c:pt idx="35">
                  <c:v>27745.646469725834</c:v>
                </c:pt>
                <c:pt idx="36">
                  <c:v>27870.69813269782</c:v>
                </c:pt>
                <c:pt idx="37">
                  <c:v>27993.696169637973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196-D449-A570-F0CC50CC756C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Tabelle1!$BL$82:$BL$114</c:f>
              <c:numCache>
                <c:formatCode>0</c:formatCode>
                <c:ptCount val="33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  <c:pt idx="32">
                  <c:v>6700</c:v>
                </c:pt>
              </c:numCache>
            </c:numRef>
          </c:xVal>
          <c:yVal>
            <c:numRef>
              <c:f>Tabelle1!$BM$82:$BM$114</c:f>
              <c:numCache>
                <c:formatCode>0.00</c:formatCode>
                <c:ptCount val="33"/>
                <c:pt idx="0">
                  <c:v>3148.9576964721491</c:v>
                </c:pt>
                <c:pt idx="1">
                  <c:v>3710.2171169599169</c:v>
                </c:pt>
                <c:pt idx="2">
                  <c:v>4267.5843051926931</c:v>
                </c:pt>
                <c:pt idx="3">
                  <c:v>4821.1000823177746</c:v>
                </c:pt>
                <c:pt idx="4">
                  <c:v>5370.8044879957015</c:v>
                </c:pt>
                <c:pt idx="5">
                  <c:v>5916.7368041202571</c:v>
                </c:pt>
                <c:pt idx="6">
                  <c:v>6458.935577556811</c:v>
                </c:pt>
                <c:pt idx="7">
                  <c:v>6997.4386419499788</c:v>
                </c:pt>
                <c:pt idx="8">
                  <c:v>7532.2831386475445</c:v>
                </c:pt>
                <c:pt idx="9">
                  <c:v>8063.5055367859022</c:v>
                </c:pt>
                <c:pt idx="10">
                  <c:v>8591.1416525785608</c:v>
                </c:pt>
                <c:pt idx="11">
                  <c:v>9115.2266678474989</c:v>
                </c:pt>
                <c:pt idx="12">
                  <c:v>9635.7951478340838</c:v>
                </c:pt>
                <c:pt idx="13">
                  <c:v>10152.881058325147</c:v>
                </c:pt>
                <c:pt idx="14">
                  <c:v>10666.517782126655</c:v>
                </c:pt>
                <c:pt idx="15">
                  <c:v>11176.738134916304</c:v>
                </c:pt>
                <c:pt idx="16">
                  <c:v>11683.574380504346</c:v>
                </c:pt>
                <c:pt idx="17">
                  <c:v>12187.058245530294</c:v>
                </c:pt>
                <c:pt idx="18">
                  <c:v>12687.220933621604</c:v>
                </c:pt>
                <c:pt idx="19">
                  <c:v>13184.09313903912</c:v>
                </c:pt>
                <c:pt idx="20">
                  <c:v>13677.70505983253</c:v>
                </c:pt>
                <c:pt idx="21">
                  <c:v>14168.086410527932</c:v>
                </c:pt>
                <c:pt idx="22">
                  <c:v>14611.911034636738</c:v>
                </c:pt>
                <c:pt idx="23">
                  <c:v>14970.084868725287</c:v>
                </c:pt>
                <c:pt idx="24">
                  <c:v>15187.909364164268</c:v>
                </c:pt>
                <c:pt idx="25">
                  <c:v>15288.313396415921</c:v>
                </c:pt>
                <c:pt idx="26">
                  <c:v>15381.848692493324</c:v>
                </c:pt>
                <c:pt idx="27">
                  <c:v>15469.313229527092</c:v>
                </c:pt>
                <c:pt idx="28">
                  <c:v>15551.401776369006</c:v>
                </c:pt>
                <c:pt idx="29">
                  <c:v>15628.724456014206</c:v>
                </c:pt>
                <c:pt idx="30">
                  <c:v>15701.821963709699</c:v>
                </c:pt>
                <c:pt idx="31">
                  <c:v>15771.178245016294</c:v>
                </c:pt>
                <c:pt idx="32">
                  <c:v>15837.231263371381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E196-D449-A570-F0CC50CC756C}"/>
            </c:ext>
          </c:extLst>
        </c:ser>
        <c:ser>
          <c:idx val="3"/>
          <c:order val="3"/>
          <c:spPr>
            <a:ln w="19050" cap="rnd">
              <a:solidFill>
                <a:srgbClr val="EA7A30"/>
              </a:solidFill>
              <a:round/>
            </a:ln>
            <a:effectLst/>
          </c:spPr>
          <c:marker>
            <c:symbol val="none"/>
          </c:marker>
          <c:xVal>
            <c:numRef>
              <c:f>Tabelle1!$BL$120:$BL$147</c:f>
              <c:numCache>
                <c:formatCode>0</c:formatCode>
                <c:ptCount val="28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</c:numCache>
            </c:numRef>
          </c:xVal>
          <c:yVal>
            <c:numRef>
              <c:f>Tabelle1!$BM$120:$BM$147</c:f>
              <c:numCache>
                <c:formatCode>0.00</c:formatCode>
                <c:ptCount val="28"/>
                <c:pt idx="0">
                  <c:v>3178.3994726897945</c:v>
                </c:pt>
                <c:pt idx="1">
                  <c:v>3824.2986375992332</c:v>
                </c:pt>
                <c:pt idx="2">
                  <c:v>4464.8943876491394</c:v>
                </c:pt>
                <c:pt idx="3">
                  <c:v>5100.2508013672632</c:v>
                </c:pt>
                <c:pt idx="4">
                  <c:v>5730.4305504289223</c:v>
                </c:pt>
                <c:pt idx="5">
                  <c:v>6355.4949495573819</c:v>
                </c:pt>
                <c:pt idx="6">
                  <c:v>6975.5040039677115</c:v>
                </c:pt>
                <c:pt idx="7">
                  <c:v>7590.5164545062435</c:v>
                </c:pt>
                <c:pt idx="8">
                  <c:v>8200.5898206269339</c:v>
                </c:pt>
                <c:pt idx="9">
                  <c:v>8805.7804413354461</c:v>
                </c:pt>
                <c:pt idx="10">
                  <c:v>9406.1435142219707</c:v>
                </c:pt>
                <c:pt idx="11">
                  <c:v>10001.733132695939</c:v>
                </c:pt>
                <c:pt idx="12">
                  <c:v>10592.602321526967</c:v>
                </c:pt>
                <c:pt idx="13">
                  <c:v>11178.803070789596</c:v>
                </c:pt>
                <c:pt idx="14">
                  <c:v>11760.386368302759</c:v>
                </c:pt>
                <c:pt idx="15">
                  <c:v>12337.402230648106</c:v>
                </c:pt>
                <c:pt idx="16">
                  <c:v>12909.899732846534</c:v>
                </c:pt>
                <c:pt idx="17">
                  <c:v>13477.927036766283</c:v>
                </c:pt>
                <c:pt idx="18">
                  <c:v>14005.260044659604</c:v>
                </c:pt>
                <c:pt idx="19">
                  <c:v>14522.417577647691</c:v>
                </c:pt>
                <c:pt idx="20">
                  <c:v>14850.685632571083</c:v>
                </c:pt>
                <c:pt idx="21">
                  <c:v>14993.491594568055</c:v>
                </c:pt>
                <c:pt idx="22">
                  <c:v>15124.663705654093</c:v>
                </c:pt>
                <c:pt idx="23">
                  <c:v>15245.767258743581</c:v>
                </c:pt>
                <c:pt idx="24">
                  <c:v>15358.129280229739</c:v>
                </c:pt>
                <c:pt idx="25">
                  <c:v>15462.88757804771</c:v>
                </c:pt>
                <c:pt idx="26">
                  <c:v>15561.029492868154</c:v>
                </c:pt>
                <c:pt idx="27">
                  <c:v>15653.423157245386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96-D449-A570-F0CC50CC756C}"/>
            </c:ext>
          </c:extLst>
        </c:ser>
        <c:ser>
          <c:idx val="5"/>
          <c:order val="4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Tabelle1!$G$25:$G$26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196-D449-A570-F0CC50CC756C}"/>
            </c:ext>
          </c:extLst>
        </c:ser>
        <c:ser>
          <c:idx val="8"/>
          <c:order val="5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Tabelle1!$G$25:$G$26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196-D449-A570-F0CC50CC756C}"/>
            </c:ext>
          </c:extLst>
        </c:ser>
        <c:ser>
          <c:idx val="9"/>
          <c:order val="6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Tabelle1!$G$25:$G$26</c:f>
              <c:numCache>
                <c:formatCode>General</c:formatCode>
                <c:ptCount val="2"/>
                <c:pt idx="0">
                  <c:v>0</c:v>
                </c:pt>
                <c:pt idx="1">
                  <c:v>30000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196-D449-A570-F0CC50CC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3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2000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87426477436579619"/>
          <c:y val="0.50466213399722692"/>
          <c:w val="6.5696833129980661E-2"/>
          <c:h val="0.15272936334124385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</a:t>
            </a:r>
            <a:r>
              <a:rPr lang="de-DE" sz="2000" b="1" baseline="0"/>
              <a:t>versus Range (A321 LR and A330-900neo)</a:t>
            </a:r>
            <a:endParaRPr lang="de-DE" sz="2000" b="1"/>
          </a:p>
        </c:rich>
      </c:tx>
      <c:layout>
        <c:manualLayout>
          <c:xMode val="edge"/>
          <c:yMode val="edge"/>
          <c:x val="0.30941517404716651"/>
          <c:y val="2.64143513839555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0"/>
          <c:order val="0"/>
          <c:tx>
            <c:v>A321 LR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Tabelle1!$BM$33:$BM$77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196-D449-A570-F0CC50CC756C}"/>
            </c:ext>
          </c:extLst>
        </c:ser>
        <c:ser>
          <c:idx val="3"/>
          <c:order val="1"/>
          <c:tx>
            <c:v>A330-900neo</c:v>
          </c:tx>
          <c:spPr>
            <a:ln w="19050" cap="rnd">
              <a:solidFill>
                <a:srgbClr val="5B9CD5"/>
              </a:solidFill>
              <a:round/>
            </a:ln>
            <a:effectLst/>
          </c:spPr>
          <c:marker>
            <c:symbol val="none"/>
          </c:marker>
          <c:xVal>
            <c:numRef>
              <c:f>Tabelle1!$BL$205:$BL$259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Tabelle1!$BM$205:$BM$259</c:f>
              <c:numCache>
                <c:formatCode>0.00</c:formatCode>
                <c:ptCount val="55"/>
                <c:pt idx="0">
                  <c:v>7467.8782667694031</c:v>
                </c:pt>
                <c:pt idx="1">
                  <c:v>9448.0030046359461</c:v>
                </c:pt>
                <c:pt idx="2">
                  <c:v>11416.343181485514</c:v>
                </c:pt>
                <c:pt idx="3">
                  <c:v>13373.041207597678</c:v>
                </c:pt>
                <c:pt idx="4">
                  <c:v>15318.235898249608</c:v>
                </c:pt>
                <c:pt idx="5">
                  <c:v>17252.062618587719</c:v>
                </c:pt>
                <c:pt idx="6">
                  <c:v>19174.65342069426</c:v>
                </c:pt>
                <c:pt idx="7">
                  <c:v>21086.137173366646</c:v>
                </c:pt>
                <c:pt idx="8">
                  <c:v>22986.639685086091</c:v>
                </c:pt>
                <c:pt idx="9">
                  <c:v>24876.283820615674</c:v>
                </c:pt>
                <c:pt idx="10">
                  <c:v>26755.189611634385</c:v>
                </c:pt>
                <c:pt idx="11">
                  <c:v>28623.474361783447</c:v>
                </c:pt>
                <c:pt idx="12">
                  <c:v>30481.252746472805</c:v>
                </c:pt>
                <c:pt idx="13">
                  <c:v>32328.636907770211</c:v>
                </c:pt>
                <c:pt idx="14">
                  <c:v>34165.736544672545</c:v>
                </c:pt>
                <c:pt idx="15">
                  <c:v>35992.658999036474</c:v>
                </c:pt>
                <c:pt idx="16">
                  <c:v>37809.509337426571</c:v>
                </c:pt>
                <c:pt idx="17">
                  <c:v>39616.390429121238</c:v>
                </c:pt>
                <c:pt idx="18">
                  <c:v>41413.403020498925</c:v>
                </c:pt>
                <c:pt idx="19">
                  <c:v>43200.645806012966</c:v>
                </c:pt>
                <c:pt idx="20">
                  <c:v>44978.215495948883</c:v>
                </c:pt>
                <c:pt idx="21">
                  <c:v>46746.206881144899</c:v>
                </c:pt>
                <c:pt idx="22">
                  <c:v>48504.712894844299</c:v>
                </c:pt>
                <c:pt idx="23">
                  <c:v>50253.824671837239</c:v>
                </c:pt>
                <c:pt idx="24">
                  <c:v>51993.631605040253</c:v>
                </c:pt>
                <c:pt idx="25">
                  <c:v>53573.233477827162</c:v>
                </c:pt>
                <c:pt idx="26">
                  <c:v>54808.429885856807</c:v>
                </c:pt>
                <c:pt idx="27">
                  <c:v>56036.425488149864</c:v>
                </c:pt>
                <c:pt idx="28">
                  <c:v>57258.019773302571</c:v>
                </c:pt>
                <c:pt idx="29">
                  <c:v>58590.438476404117</c:v>
                </c:pt>
                <c:pt idx="30">
                  <c:v>60152.310495543294</c:v>
                </c:pt>
                <c:pt idx="31">
                  <c:v>61711.695549973694</c:v>
                </c:pt>
                <c:pt idx="32">
                  <c:v>63268.889146469795</c:v>
                </c:pt>
                <c:pt idx="33">
                  <c:v>64824.152576944325</c:v>
                </c:pt>
                <c:pt idx="34">
                  <c:v>66377.717868938373</c:v>
                </c:pt>
                <c:pt idx="35">
                  <c:v>67929.791904752841</c:v>
                </c:pt>
                <c:pt idx="36">
                  <c:v>69480.559867821517</c:v>
                </c:pt>
                <c:pt idx="37">
                  <c:v>71030.188141271006</c:v>
                </c:pt>
                <c:pt idx="38">
                  <c:v>72578.826757787116</c:v>
                </c:pt>
                <c:pt idx="39">
                  <c:v>74126.611479933548</c:v>
                </c:pt>
                <c:pt idx="40">
                  <c:v>75673.66557451323</c:v>
                </c:pt>
                <c:pt idx="41">
                  <c:v>77220.10133236635</c:v>
                </c:pt>
                <c:pt idx="42">
                  <c:v>78766.021375369543</c:v>
                </c:pt>
                <c:pt idx="43">
                  <c:v>80311.51978475845</c:v>
                </c:pt>
                <c:pt idx="44">
                  <c:v>81856.683078790113</c:v>
                </c:pt>
                <c:pt idx="45">
                  <c:v>83401.591062859487</c:v>
                </c:pt>
                <c:pt idx="46">
                  <c:v>84946.317571226216</c:v>
                </c:pt>
                <c:pt idx="47">
                  <c:v>86490.931116298161</c:v>
                </c:pt>
                <c:pt idx="48">
                  <c:v>88035.49545879988</c:v>
                </c:pt>
                <c:pt idx="49">
                  <c:v>89580.070110011642</c:v>
                </c:pt>
                <c:pt idx="50">
                  <c:v>91124.710775502142</c:v>
                </c:pt>
                <c:pt idx="51">
                  <c:v>92669.469748322415</c:v>
                </c:pt>
                <c:pt idx="52">
                  <c:v>94214.396258422086</c:v>
                </c:pt>
                <c:pt idx="53">
                  <c:v>95759.536784043419</c:v>
                </c:pt>
                <c:pt idx="54">
                  <c:v>97304.935330012202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E196-D449-A570-F0CC50CC756C}"/>
            </c:ext>
          </c:extLst>
        </c:ser>
        <c:ser>
          <c:idx val="5"/>
          <c:order val="2"/>
          <c:spPr>
            <a:ln w="12700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6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B1EA-0C42-8E8E-E98CCD7331F7}"/>
              </c:ext>
            </c:extLst>
          </c:dPt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Tabelle1!$H$25:$H$26</c:f>
              <c:numCache>
                <c:formatCode>General</c:formatCode>
                <c:ptCount val="2"/>
                <c:pt idx="0">
                  <c:v>0</c:v>
                </c:pt>
                <c:pt idx="1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196-D449-A570-F0CC50CC756C}"/>
            </c:ext>
          </c:extLst>
        </c:ser>
        <c:ser>
          <c:idx val="8"/>
          <c:order val="3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Tabelle1!$H$25:$H$26</c:f>
              <c:numCache>
                <c:formatCode>General</c:formatCode>
                <c:ptCount val="2"/>
                <c:pt idx="0">
                  <c:v>0</c:v>
                </c:pt>
                <c:pt idx="1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196-D449-A570-F0CC50CC756C}"/>
            </c:ext>
          </c:extLst>
        </c:ser>
        <c:ser>
          <c:idx val="9"/>
          <c:order val="4"/>
          <c:spPr>
            <a:ln w="12700" cap="rnd">
              <a:solidFill>
                <a:schemeClr val="bg1">
                  <a:lumMod val="6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Tabelle1!$H$25:$H$26</c:f>
              <c:numCache>
                <c:formatCode>General</c:formatCode>
                <c:ptCount val="2"/>
                <c:pt idx="0">
                  <c:v>0</c:v>
                </c:pt>
                <c:pt idx="1">
                  <c:v>100000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196-D449-A570-F0CC50CC75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7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2000"/>
        <c:minorUnit val="500"/>
      </c:valAx>
      <c:valAx>
        <c:axId val="1085640096"/>
        <c:scaling>
          <c:orientation val="minMax"/>
          <c:max val="1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0000"/>
      </c:valAx>
      <c:spPr>
        <a:noFill/>
        <a:ln>
          <a:noFill/>
        </a:ln>
        <a:effectLst/>
      </c:spPr>
    </c:plotArea>
    <c:legend>
      <c:legendPos val="r"/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0.85694137901283052"/>
          <c:y val="0.3706603242535691"/>
          <c:w val="8.2273242314564607E-2"/>
          <c:h val="0.105286627334637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(Standart Density Cabin) 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Tabelle2!$F$77</c:f>
              <c:strCache>
                <c:ptCount val="1"/>
                <c:pt idx="0">
                  <c:v>LR(200)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Tabelle2!$C$78:$C$106</c:f>
              <c:numCache>
                <c:formatCode>0</c:formatCode>
                <c:ptCount val="29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</c:numCache>
            </c:numRef>
          </c:xVal>
          <c:yVal>
            <c:numRef>
              <c:f>Tabelle2!$F$78:$F$106</c:f>
              <c:numCache>
                <c:formatCode>0.00</c:formatCode>
                <c:ptCount val="29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  <c:pt idx="16">
                  <c:v>1.6280937970026472</c:v>
                </c:pt>
                <c:pt idx="17">
                  <c:v>1.6101991174274415</c:v>
                </c:pt>
                <c:pt idx="18">
                  <c:v>1.5978229653373157</c:v>
                </c:pt>
                <c:pt idx="19">
                  <c:v>1.5942816902386561</c:v>
                </c:pt>
                <c:pt idx="20">
                  <c:v>1.5909106948285592</c:v>
                </c:pt>
                <c:pt idx="21">
                  <c:v>1.5877154382882377</c:v>
                </c:pt>
                <c:pt idx="22">
                  <c:v>1.5846957580010181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A2-0444-90BA-F560A23F35DA}"/>
            </c:ext>
          </c:extLst>
        </c:ser>
        <c:ser>
          <c:idx val="3"/>
          <c:order val="1"/>
          <c:tx>
            <c:strRef>
              <c:f>Tabelle2!$G$77</c:f>
              <c:strCache>
                <c:ptCount val="1"/>
                <c:pt idx="0">
                  <c:v>XLR(200)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Tabelle2!$C$78:$C$114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Tabelle2!$G$78:$G$114</c:f>
              <c:numCache>
                <c:formatCode>0.00</c:formatCode>
                <c:ptCount val="37"/>
                <c:pt idx="0">
                  <c:v>5.410325094728881</c:v>
                </c:pt>
                <c:pt idx="1">
                  <c:v>3.516978454403664</c:v>
                </c:pt>
                <c:pt idx="2">
                  <c:v>2.8823355826533223</c:v>
                </c:pt>
                <c:pt idx="3">
                  <c:v>2.5624044147157776</c:v>
                </c:pt>
                <c:pt idx="4">
                  <c:v>2.3683857082679656</c:v>
                </c:pt>
                <c:pt idx="5">
                  <c:v>2.237345723863954</c:v>
                </c:pt>
                <c:pt idx="6">
                  <c:v>2.1423123203827603</c:v>
                </c:pt>
                <c:pt idx="7">
                  <c:v>2.0697989774719674</c:v>
                </c:pt>
                <c:pt idx="8">
                  <c:v>2.0123128018648599</c:v>
                </c:pt>
                <c:pt idx="9">
                  <c:v>1.9653577289387758</c:v>
                </c:pt>
                <c:pt idx="10">
                  <c:v>1.926072340790318</c:v>
                </c:pt>
                <c:pt idx="11">
                  <c:v>1.8925487745807628</c:v>
                </c:pt>
                <c:pt idx="12">
                  <c:v>1.8634659802831355</c:v>
                </c:pt>
                <c:pt idx="13">
                  <c:v>1.8378801531693827</c:v>
                </c:pt>
                <c:pt idx="14">
                  <c:v>1.8150989928591412</c:v>
                </c:pt>
                <c:pt idx="15">
                  <c:v>1.794603114838228</c:v>
                </c:pt>
                <c:pt idx="16">
                  <c:v>1.7759951987489815</c:v>
                </c:pt>
                <c:pt idx="17">
                  <c:v>1.7589660869516632</c:v>
                </c:pt>
                <c:pt idx="18">
                  <c:v>1.7432715885390864</c:v>
                </c:pt>
                <c:pt idx="19">
                  <c:v>1.7287162419123452</c:v>
                </c:pt>
                <c:pt idx="20">
                  <c:v>1.7151417164117655</c:v>
                </c:pt>
                <c:pt idx="21">
                  <c:v>1.7024183769528367</c:v>
                </c:pt>
                <c:pt idx="22">
                  <c:v>1.6815976360893798</c:v>
                </c:pt>
                <c:pt idx="23">
                  <c:v>1.6536780860526517</c:v>
                </c:pt>
                <c:pt idx="24">
                  <c:v>1.627678206087281</c:v>
                </c:pt>
                <c:pt idx="25">
                  <c:v>1.6034137904522214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A2-0444-90BA-F560A23F35DA}"/>
            </c:ext>
          </c:extLst>
        </c:ser>
        <c:ser>
          <c:idx val="4"/>
          <c:order val="2"/>
          <c:tx>
            <c:strRef>
              <c:f>Tabelle2!$H$77</c:f>
              <c:strCache>
                <c:ptCount val="1"/>
                <c:pt idx="0">
                  <c:v>339n(380)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Tabelle2!$C$78:$C$132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Tabelle2!$H$78:$H$132</c:f>
              <c:numCache>
                <c:formatCode>0.00</c:formatCode>
                <c:ptCount val="55"/>
                <c:pt idx="0">
                  <c:v>6.5507704094470487</c:v>
                </c:pt>
                <c:pt idx="1">
                  <c:v>4.14386096694545</c:v>
                </c:pt>
                <c:pt idx="2">
                  <c:v>3.338112041369957</c:v>
                </c:pt>
                <c:pt idx="3">
                  <c:v>2.932684475350317</c:v>
                </c:pt>
                <c:pt idx="4">
                  <c:v>2.6874098067104217</c:v>
                </c:pt>
                <c:pt idx="5">
                  <c:v>2.5222313769864875</c:v>
                </c:pt>
                <c:pt idx="6">
                  <c:v>2.4028387745230719</c:v>
                </c:pt>
                <c:pt idx="7">
                  <c:v>2.3120764444480875</c:v>
                </c:pt>
                <c:pt idx="8">
                  <c:v>2.2404132246672517</c:v>
                </c:pt>
                <c:pt idx="9">
                  <c:v>2.1821301597031266</c:v>
                </c:pt>
                <c:pt idx="10">
                  <c:v>2.1335876883280989</c:v>
                </c:pt>
                <c:pt idx="11">
                  <c:v>2.0923592369724764</c:v>
                </c:pt>
                <c:pt idx="12">
                  <c:v>2.0567646927444558</c:v>
                </c:pt>
                <c:pt idx="13">
                  <c:v>2.0256038162763361</c:v>
                </c:pt>
                <c:pt idx="14">
                  <c:v>1.9979962891621441</c:v>
                </c:pt>
                <c:pt idx="15">
                  <c:v>1.9732817433682357</c:v>
                </c:pt>
                <c:pt idx="16">
                  <c:v>1.9509550741706283</c:v>
                </c:pt>
                <c:pt idx="17">
                  <c:v>1.9306233152593308</c:v>
                </c:pt>
                <c:pt idx="18">
                  <c:v>1.9119761320636759</c:v>
                </c:pt>
                <c:pt idx="19">
                  <c:v>1.8947651669304073</c:v>
                </c:pt>
                <c:pt idx="20">
                  <c:v>1.8787892855450818</c:v>
                </c:pt>
                <c:pt idx="21">
                  <c:v>1.8638838469356185</c:v>
                </c:pt>
                <c:pt idx="22">
                  <c:v>1.8499127724959863</c:v>
                </c:pt>
                <c:pt idx="23">
                  <c:v>1.8367625976548902</c:v>
                </c:pt>
                <c:pt idx="24">
                  <c:v>1.8243379510540645</c:v>
                </c:pt>
                <c:pt idx="25">
                  <c:v>1.8074640174705596</c:v>
                </c:pt>
                <c:pt idx="26">
                  <c:v>1.7806507435300916</c:v>
                </c:pt>
                <c:pt idx="27">
                  <c:v>1.7555271142903939</c:v>
                </c:pt>
                <c:pt idx="28">
                  <c:v>1.7319425218784674</c:v>
                </c:pt>
                <c:pt idx="29">
                  <c:v>1.7131707156843232</c:v>
                </c:pt>
                <c:pt idx="30">
                  <c:v>1.7021027304907281</c:v>
                </c:pt>
                <c:pt idx="31">
                  <c:v>1.6916583209970737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  <c:pt idx="54">
                  <c:v>14.973067993912025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A2-0444-90BA-F560A23F35DA}"/>
            </c:ext>
          </c:extLst>
        </c:ser>
        <c:ser>
          <c:idx val="5"/>
          <c:order val="3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Tabelle2!$C$5:$C$6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15-F343-9524-2664A6564AB0}"/>
            </c:ext>
          </c:extLst>
        </c:ser>
        <c:ser>
          <c:idx val="6"/>
          <c:order val="4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Tabelle2!$C$7:$C$8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15-F343-9524-2664A6564AB0}"/>
            </c:ext>
          </c:extLst>
        </c:ser>
        <c:ser>
          <c:idx val="7"/>
          <c:order val="5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Tabelle2!$C$9:$C$10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15-F343-9524-2664A6564AB0}"/>
            </c:ext>
          </c:extLst>
        </c:ser>
        <c:ser>
          <c:idx val="9"/>
          <c:order val="6"/>
          <c:tx>
            <c:v>Min M1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bg1"/>
                </a:solidFill>
                <a:ln w="9525">
                  <a:solidFill>
                    <a:srgbClr val="4471C4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4471C4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D85-BE4B-ACF6-74FAAC770FC1}"/>
              </c:ext>
            </c:extLst>
          </c:dPt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Tabelle2!$F$6:$G$6</c:f>
              <c:numCache>
                <c:formatCode>0.00</c:formatCode>
                <c:ptCount val="2"/>
                <c:pt idx="0">
                  <c:v>1.58</c:v>
                </c:pt>
                <c:pt idx="1">
                  <c:v>1.58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6E-B04E-A9D4-100EEF20CA3A}"/>
            </c:ext>
          </c:extLst>
        </c:ser>
        <c:ser>
          <c:idx val="8"/>
          <c:order val="7"/>
          <c:tx>
            <c:v>Min M2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Tabelle2!$F$7:$G$7</c:f>
              <c:numCache>
                <c:formatCode>0.00</c:formatCode>
                <c:ptCount val="2"/>
                <c:pt idx="0">
                  <c:v>1.58</c:v>
                </c:pt>
                <c:pt idx="1">
                  <c:v>1.58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D15-F343-9524-2664A6564AB0}"/>
            </c:ext>
          </c:extLst>
        </c:ser>
        <c:ser>
          <c:idx val="10"/>
          <c:order val="8"/>
          <c:tx>
            <c:v>Min M3</c:v>
          </c:tx>
          <c:spPr>
            <a:ln w="19050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C000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bg1"/>
                </a:solidFill>
                <a:ln w="9525">
                  <a:solidFill>
                    <a:srgbClr val="FFC000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5D85-BE4B-ACF6-74FAAC770FC1}"/>
              </c:ext>
            </c:extLst>
          </c:dPt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Tabelle2!$F$8:$G$8</c:f>
              <c:numCache>
                <c:formatCode>0.00</c:formatCode>
                <c:ptCount val="2"/>
                <c:pt idx="0">
                  <c:v>1.62</c:v>
                </c:pt>
                <c:pt idx="1">
                  <c:v>1.62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6E-B04E-A9D4-100EEF20C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[kg/100km/PAX]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5748547150673071"/>
          <c:y val="0.52999896338453079"/>
          <c:w val="9.9541942509868434E-2"/>
          <c:h val="0.33622362027419628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(A321 XLR)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Tabelle1!$F$31</c:f>
              <c:strCache>
                <c:ptCount val="1"/>
                <c:pt idx="0">
                  <c:v>160 PAX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Tabelle1!$F$157:$F$193</c:f>
              <c:numCache>
                <c:formatCode>0.00</c:formatCode>
                <c:ptCount val="37"/>
                <c:pt idx="0">
                  <c:v>6.7629063684111008</c:v>
                </c:pt>
                <c:pt idx="1">
                  <c:v>4.3962230680045806</c:v>
                </c:pt>
                <c:pt idx="2">
                  <c:v>3.6029194783166534</c:v>
                </c:pt>
                <c:pt idx="3">
                  <c:v>3.2030055183947219</c:v>
                </c:pt>
                <c:pt idx="4">
                  <c:v>2.9604821353349569</c:v>
                </c:pt>
                <c:pt idx="5">
                  <c:v>2.7966821548299428</c:v>
                </c:pt>
                <c:pt idx="6">
                  <c:v>2.6778904004784505</c:v>
                </c:pt>
                <c:pt idx="7">
                  <c:v>2.5872487218399591</c:v>
                </c:pt>
                <c:pt idx="8">
                  <c:v>2.515391002331075</c:v>
                </c:pt>
                <c:pt idx="9">
                  <c:v>2.4566971611734698</c:v>
                </c:pt>
                <c:pt idx="10">
                  <c:v>2.4075904259878977</c:v>
                </c:pt>
                <c:pt idx="11">
                  <c:v>2.3656859682259537</c:v>
                </c:pt>
                <c:pt idx="12">
                  <c:v>2.3293324753539193</c:v>
                </c:pt>
                <c:pt idx="13">
                  <c:v>2.2973501914617285</c:v>
                </c:pt>
                <c:pt idx="14">
                  <c:v>2.2688737410739264</c:v>
                </c:pt>
                <c:pt idx="15">
                  <c:v>2.2432538935477848</c:v>
                </c:pt>
                <c:pt idx="16">
                  <c:v>2.2199939984362267</c:v>
                </c:pt>
                <c:pt idx="17">
                  <c:v>2.1987076086895789</c:v>
                </c:pt>
                <c:pt idx="18">
                  <c:v>2.1790894856738579</c:v>
                </c:pt>
                <c:pt idx="19">
                  <c:v>2.1608953023904318</c:v>
                </c:pt>
                <c:pt idx="20">
                  <c:v>2.1439271455147066</c:v>
                </c:pt>
                <c:pt idx="21">
                  <c:v>2.1280229711910454</c:v>
                </c:pt>
                <c:pt idx="22">
                  <c:v>2.1019970451117245</c:v>
                </c:pt>
                <c:pt idx="23">
                  <c:v>2.0670976075658145</c:v>
                </c:pt>
                <c:pt idx="24">
                  <c:v>2.0345977576091014</c:v>
                </c:pt>
                <c:pt idx="25">
                  <c:v>2.0042672380652768</c:v>
                </c:pt>
                <c:pt idx="26">
                  <c:v>1.9759031468393777</c:v>
                </c:pt>
                <c:pt idx="27">
                  <c:v>1.9493262384451631</c:v>
                </c:pt>
                <c:pt idx="28">
                  <c:v>1.9243777493781176</c:v>
                </c:pt>
                <c:pt idx="29">
                  <c:v>1.8705369762746462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ser>
          <c:idx val="1"/>
          <c:order val="1"/>
          <c:tx>
            <c:strRef>
              <c:f>Tabelle1!$G$31</c:f>
              <c:strCache>
                <c:ptCount val="1"/>
                <c:pt idx="0">
                  <c:v>170 PAX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Tabelle1!$G$157:$G$193</c:f>
              <c:numCache>
                <c:formatCode>0.00</c:formatCode>
                <c:ptCount val="37"/>
                <c:pt idx="0">
                  <c:v>6.36508834673986</c:v>
                </c:pt>
                <c:pt idx="1">
                  <c:v>4.1376217110631348</c:v>
                </c:pt>
                <c:pt idx="2">
                  <c:v>3.3909830384156736</c:v>
                </c:pt>
                <c:pt idx="3">
                  <c:v>3.0145934290773857</c:v>
                </c:pt>
                <c:pt idx="4">
                  <c:v>2.7863361273740774</c:v>
                </c:pt>
                <c:pt idx="5">
                  <c:v>2.6321714398399458</c:v>
                </c:pt>
                <c:pt idx="6">
                  <c:v>2.5203674357444239</c:v>
                </c:pt>
                <c:pt idx="7">
                  <c:v>2.4350576205552557</c:v>
                </c:pt>
                <c:pt idx="8">
                  <c:v>2.3674268257233644</c:v>
                </c:pt>
                <c:pt idx="9">
                  <c:v>2.3121855634573834</c:v>
                </c:pt>
                <c:pt idx="10">
                  <c:v>2.2659674597533157</c:v>
                </c:pt>
                <c:pt idx="11">
                  <c:v>2.2265279700950149</c:v>
                </c:pt>
                <c:pt idx="12">
                  <c:v>2.1923129179801593</c:v>
                </c:pt>
                <c:pt idx="13">
                  <c:v>2.162211944905156</c:v>
                </c:pt>
                <c:pt idx="14">
                  <c:v>2.1354105798342835</c:v>
                </c:pt>
                <c:pt idx="15">
                  <c:v>2.1112977821626213</c:v>
                </c:pt>
                <c:pt idx="16">
                  <c:v>2.0894061161752724</c:v>
                </c:pt>
                <c:pt idx="17">
                  <c:v>2.0693718670019567</c:v>
                </c:pt>
                <c:pt idx="18">
                  <c:v>2.0509077512224545</c:v>
                </c:pt>
                <c:pt idx="19">
                  <c:v>2.0337838140145235</c:v>
                </c:pt>
                <c:pt idx="20">
                  <c:v>2.0178137840138417</c:v>
                </c:pt>
                <c:pt idx="21">
                  <c:v>2.0028451493562782</c:v>
                </c:pt>
                <c:pt idx="22">
                  <c:v>1.9783501601051527</c:v>
                </c:pt>
                <c:pt idx="23">
                  <c:v>1.9455036306501785</c:v>
                </c:pt>
                <c:pt idx="24">
                  <c:v>1.914915536573272</c:v>
                </c:pt>
                <c:pt idx="25">
                  <c:v>1.8863691652379075</c:v>
                </c:pt>
                <c:pt idx="26">
                  <c:v>1.8596735499664734</c:v>
                </c:pt>
                <c:pt idx="27">
                  <c:v>1.8346599891248594</c:v>
                </c:pt>
                <c:pt idx="28">
                  <c:v>1.8111790582382283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5D-7041-B0B9-F49CC373C401}"/>
            </c:ext>
          </c:extLst>
        </c:ser>
        <c:ser>
          <c:idx val="2"/>
          <c:order val="2"/>
          <c:tx>
            <c:strRef>
              <c:f>Tabelle1!$H$31</c:f>
              <c:strCache>
                <c:ptCount val="1"/>
                <c:pt idx="0">
                  <c:v>180 PAX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Tabelle1!$H$157:$H$193</c:f>
              <c:numCache>
                <c:formatCode>0.00</c:formatCode>
                <c:ptCount val="37"/>
                <c:pt idx="0">
                  <c:v>6.0114723274765343</c:v>
                </c:pt>
                <c:pt idx="1">
                  <c:v>3.9077538382262933</c:v>
                </c:pt>
                <c:pt idx="2">
                  <c:v>3.2025950918370247</c:v>
                </c:pt>
                <c:pt idx="3">
                  <c:v>2.847116016350864</c:v>
                </c:pt>
                <c:pt idx="4">
                  <c:v>2.6315396758532952</c:v>
                </c:pt>
                <c:pt idx="5">
                  <c:v>2.4859396931821713</c:v>
                </c:pt>
                <c:pt idx="6">
                  <c:v>2.3803470226475114</c:v>
                </c:pt>
                <c:pt idx="7">
                  <c:v>2.2997766416355194</c:v>
                </c:pt>
                <c:pt idx="8">
                  <c:v>2.2359031131831775</c:v>
                </c:pt>
                <c:pt idx="9">
                  <c:v>2.1837308099319732</c:v>
                </c:pt>
                <c:pt idx="10">
                  <c:v>2.1400803786559091</c:v>
                </c:pt>
                <c:pt idx="11">
                  <c:v>2.1028319717564035</c:v>
                </c:pt>
                <c:pt idx="12">
                  <c:v>2.0705177558701506</c:v>
                </c:pt>
                <c:pt idx="13">
                  <c:v>2.0420890590770924</c:v>
                </c:pt>
                <c:pt idx="14">
                  <c:v>2.016776658732379</c:v>
                </c:pt>
                <c:pt idx="15">
                  <c:v>1.9940034609313644</c:v>
                </c:pt>
                <c:pt idx="16">
                  <c:v>1.9733279986099794</c:v>
                </c:pt>
                <c:pt idx="17">
                  <c:v>1.9544067632796258</c:v>
                </c:pt>
                <c:pt idx="18">
                  <c:v>1.9369684317100959</c:v>
                </c:pt>
                <c:pt idx="19">
                  <c:v>1.9207958243470502</c:v>
                </c:pt>
                <c:pt idx="20">
                  <c:v>1.905713018235295</c:v>
                </c:pt>
                <c:pt idx="21">
                  <c:v>1.8915759743920406</c:v>
                </c:pt>
                <c:pt idx="22">
                  <c:v>1.8684418178770887</c:v>
                </c:pt>
                <c:pt idx="23">
                  <c:v>1.8374200956140574</c:v>
                </c:pt>
                <c:pt idx="24">
                  <c:v>1.8085313400969791</c:v>
                </c:pt>
                <c:pt idx="25">
                  <c:v>1.7815708782802462</c:v>
                </c:pt>
                <c:pt idx="26">
                  <c:v>1.7563583527461137</c:v>
                </c:pt>
                <c:pt idx="27">
                  <c:v>1.7327344341734785</c:v>
                </c:pt>
                <c:pt idx="28">
                  <c:v>1.7105579994472158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3"/>
          <c:order val="3"/>
          <c:tx>
            <c:strRef>
              <c:f>Tabelle1!$I$31</c:f>
              <c:strCache>
                <c:ptCount val="1"/>
                <c:pt idx="0">
                  <c:v>190 PAX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Tabelle1!$I$157:$I$193</c:f>
              <c:numCache>
                <c:formatCode>0.00</c:formatCode>
                <c:ptCount val="37"/>
                <c:pt idx="0">
                  <c:v>5.6950790470830324</c:v>
                </c:pt>
                <c:pt idx="1">
                  <c:v>3.7020825835828037</c:v>
                </c:pt>
                <c:pt idx="2">
                  <c:v>3.0340374554245502</c:v>
                </c:pt>
                <c:pt idx="3">
                  <c:v>2.6972678049639764</c:v>
                </c:pt>
                <c:pt idx="4">
                  <c:v>2.4930375876504902</c:v>
                </c:pt>
                <c:pt idx="5">
                  <c:v>2.3551007619620568</c:v>
                </c:pt>
                <c:pt idx="6">
                  <c:v>2.2550656004029057</c:v>
                </c:pt>
                <c:pt idx="7">
                  <c:v>2.1787357657599657</c:v>
                </c:pt>
                <c:pt idx="8">
                  <c:v>2.1182240019630103</c:v>
                </c:pt>
                <c:pt idx="9">
                  <c:v>2.0687976094092377</c:v>
                </c:pt>
                <c:pt idx="10">
                  <c:v>2.0274445692529666</c:v>
                </c:pt>
                <c:pt idx="11">
                  <c:v>1.992156604821856</c:v>
                </c:pt>
                <c:pt idx="12">
                  <c:v>1.9615431371401426</c:v>
                </c:pt>
                <c:pt idx="13">
                  <c:v>1.9346106875467191</c:v>
                </c:pt>
                <c:pt idx="14">
                  <c:v>1.9106305187990957</c:v>
                </c:pt>
                <c:pt idx="15">
                  <c:v>1.8890559103560294</c:v>
                </c:pt>
                <c:pt idx="16">
                  <c:v>1.8694686302620858</c:v>
                </c:pt>
                <c:pt idx="17">
                  <c:v>1.8515432494228035</c:v>
                </c:pt>
                <c:pt idx="18">
                  <c:v>1.8350227247779856</c:v>
                </c:pt>
                <c:pt idx="19">
                  <c:v>1.8197013072761528</c:v>
                </c:pt>
                <c:pt idx="20">
                  <c:v>1.8054123330650163</c:v>
                </c:pt>
                <c:pt idx="21">
                  <c:v>1.7920193441608805</c:v>
                </c:pt>
                <c:pt idx="22">
                  <c:v>1.7701027748309264</c:v>
                </c:pt>
                <c:pt idx="23">
                  <c:v>1.740713774792265</c:v>
                </c:pt>
                <c:pt idx="24">
                  <c:v>1.713345480091875</c:v>
                </c:pt>
                <c:pt idx="25">
                  <c:v>1.6878039899497068</c:v>
                </c:pt>
                <c:pt idx="26">
                  <c:v>1.6639184394436866</c:v>
                </c:pt>
                <c:pt idx="27">
                  <c:v>1.641537885006453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1D-8644-A208-72531DB227F4}"/>
            </c:ext>
          </c:extLst>
        </c:ser>
        <c:ser>
          <c:idx val="4"/>
          <c:order val="4"/>
          <c:tx>
            <c:strRef>
              <c:f>Tabelle1!$J$31</c:f>
              <c:strCache>
                <c:ptCount val="1"/>
                <c:pt idx="0">
                  <c:v>200 PAX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Tabelle1!$J$157:$J$193</c:f>
              <c:numCache>
                <c:formatCode>0.00</c:formatCode>
                <c:ptCount val="37"/>
                <c:pt idx="0">
                  <c:v>5.410325094728881</c:v>
                </c:pt>
                <c:pt idx="1">
                  <c:v>3.516978454403664</c:v>
                </c:pt>
                <c:pt idx="2">
                  <c:v>2.8823355826533223</c:v>
                </c:pt>
                <c:pt idx="3">
                  <c:v>2.5624044147157776</c:v>
                </c:pt>
                <c:pt idx="4">
                  <c:v>2.3683857082679656</c:v>
                </c:pt>
                <c:pt idx="5">
                  <c:v>2.237345723863954</c:v>
                </c:pt>
                <c:pt idx="6">
                  <c:v>2.1423123203827603</c:v>
                </c:pt>
                <c:pt idx="7">
                  <c:v>2.0697989774719674</c:v>
                </c:pt>
                <c:pt idx="8">
                  <c:v>2.0123128018648599</c:v>
                </c:pt>
                <c:pt idx="9">
                  <c:v>1.9653577289387758</c:v>
                </c:pt>
                <c:pt idx="10">
                  <c:v>1.926072340790318</c:v>
                </c:pt>
                <c:pt idx="11">
                  <c:v>1.8925487745807628</c:v>
                </c:pt>
                <c:pt idx="12">
                  <c:v>1.8634659802831355</c:v>
                </c:pt>
                <c:pt idx="13">
                  <c:v>1.8378801531693827</c:v>
                </c:pt>
                <c:pt idx="14">
                  <c:v>1.8150989928591412</c:v>
                </c:pt>
                <c:pt idx="15">
                  <c:v>1.794603114838228</c:v>
                </c:pt>
                <c:pt idx="16">
                  <c:v>1.7759951987489815</c:v>
                </c:pt>
                <c:pt idx="17">
                  <c:v>1.7589660869516632</c:v>
                </c:pt>
                <c:pt idx="18">
                  <c:v>1.7432715885390864</c:v>
                </c:pt>
                <c:pt idx="19">
                  <c:v>1.7287162419123452</c:v>
                </c:pt>
                <c:pt idx="20">
                  <c:v>1.7151417164117655</c:v>
                </c:pt>
                <c:pt idx="21">
                  <c:v>1.7024183769528367</c:v>
                </c:pt>
                <c:pt idx="22">
                  <c:v>1.6815976360893798</c:v>
                </c:pt>
                <c:pt idx="23">
                  <c:v>1.6536780860526517</c:v>
                </c:pt>
                <c:pt idx="24">
                  <c:v>1.627678206087281</c:v>
                </c:pt>
                <c:pt idx="25">
                  <c:v>1.6034137904522214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6"/>
          <c:order val="5"/>
          <c:tx>
            <c:strRef>
              <c:f>Tabelle1!$K$31</c:f>
              <c:strCache>
                <c:ptCount val="1"/>
                <c:pt idx="0">
                  <c:v>220 PAX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Tabelle1!$K$157:$K$193</c:f>
              <c:numCache>
                <c:formatCode>0.00</c:formatCode>
                <c:ptCount val="37"/>
                <c:pt idx="0">
                  <c:v>4.918477358844437</c:v>
                </c:pt>
                <c:pt idx="1">
                  <c:v>3.1972531403669673</c:v>
                </c:pt>
                <c:pt idx="2">
                  <c:v>2.6203050751393837</c:v>
                </c:pt>
                <c:pt idx="3">
                  <c:v>2.3294585588325254</c:v>
                </c:pt>
                <c:pt idx="4">
                  <c:v>2.1530779166072413</c:v>
                </c:pt>
                <c:pt idx="5">
                  <c:v>2.0339506580581399</c:v>
                </c:pt>
                <c:pt idx="6">
                  <c:v>1.9475566548934187</c:v>
                </c:pt>
                <c:pt idx="7">
                  <c:v>1.8816354340654249</c:v>
                </c:pt>
                <c:pt idx="8">
                  <c:v>1.8293752744226</c:v>
                </c:pt>
                <c:pt idx="9">
                  <c:v>1.7866888444897964</c:v>
                </c:pt>
                <c:pt idx="10">
                  <c:v>1.7509748552639255</c:v>
                </c:pt>
                <c:pt idx="11">
                  <c:v>1.7204988859825119</c:v>
                </c:pt>
                <c:pt idx="12">
                  <c:v>1.6940599820755777</c:v>
                </c:pt>
                <c:pt idx="13">
                  <c:v>1.6708001392448935</c:v>
                </c:pt>
                <c:pt idx="14">
                  <c:v>1.65008999350831</c:v>
                </c:pt>
                <c:pt idx="15">
                  <c:v>1.6314573771256617</c:v>
                </c:pt>
                <c:pt idx="16">
                  <c:v>1.6145410897718013</c:v>
                </c:pt>
                <c:pt idx="17">
                  <c:v>1.5990600790469667</c:v>
                </c:pt>
                <c:pt idx="18">
                  <c:v>1.5847923532173509</c:v>
                </c:pt>
                <c:pt idx="19">
                  <c:v>1.5715602199203138</c:v>
                </c:pt>
                <c:pt idx="20">
                  <c:v>1.559219742192514</c:v>
                </c:pt>
                <c:pt idx="21">
                  <c:v>1.547653069957124</c:v>
                </c:pt>
                <c:pt idx="22">
                  <c:v>1.528725123717618</c:v>
                </c:pt>
                <c:pt idx="23">
                  <c:v>1.5040485170849247</c:v>
                </c:pt>
                <c:pt idx="24">
                  <c:v>1.5273753118938405</c:v>
                </c:pt>
                <c:pt idx="25">
                  <c:v>1.5539128551690027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1D-8644-A208-72531DB227F4}"/>
            </c:ext>
          </c:extLst>
        </c:ser>
        <c:ser>
          <c:idx val="7"/>
          <c:order val="6"/>
          <c:tx>
            <c:strRef>
              <c:f>Tabelle1!$L$31</c:f>
              <c:strCache>
                <c:ptCount val="1"/>
                <c:pt idx="0">
                  <c:v>240 PAX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Tabelle1!$E$157:$E$193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Tabelle1!$L$157:$L$193</c:f>
              <c:numCache>
                <c:formatCode>0.00</c:formatCode>
                <c:ptCount val="37"/>
                <c:pt idx="0">
                  <c:v>4.7037871666998425</c:v>
                </c:pt>
                <c:pt idx="1">
                  <c:v>3.0576939148261664</c:v>
                </c:pt>
                <c:pt idx="2">
                  <c:v>2.5059294749249101</c:v>
                </c:pt>
                <c:pt idx="3">
                  <c:v>2.2277783295458495</c:v>
                </c:pt>
                <c:pt idx="4">
                  <c:v>2.0590966541363507</c:v>
                </c:pt>
                <c:pt idx="5">
                  <c:v>1.9451692678569825</c:v>
                </c:pt>
                <c:pt idx="6">
                  <c:v>1.8625463393127879</c:v>
                </c:pt>
                <c:pt idx="7">
                  <c:v>1.7995025617529876</c:v>
                </c:pt>
                <c:pt idx="8">
                  <c:v>1.749523543792161</c:v>
                </c:pt>
                <c:pt idx="9">
                  <c:v>1.708700364856693</c:v>
                </c:pt>
                <c:pt idx="10">
                  <c:v>1.6745452814973634</c:v>
                </c:pt>
                <c:pt idx="11">
                  <c:v>1.6453995799438379</c:v>
                </c:pt>
                <c:pt idx="12">
                  <c:v>1.6201147269648126</c:v>
                </c:pt>
                <c:pt idx="13">
                  <c:v>1.5978701699151217</c:v>
                </c:pt>
                <c:pt idx="14">
                  <c:v>1.5780640163783874</c:v>
                </c:pt>
                <c:pt idx="15">
                  <c:v>1.5602447086072251</c:v>
                </c:pt>
                <c:pt idx="16">
                  <c:v>1.5440668125719386</c:v>
                </c:pt>
                <c:pt idx="17">
                  <c:v>1.5292615437331838</c:v>
                </c:pt>
                <c:pt idx="18">
                  <c:v>1.5156166002356488</c:v>
                </c:pt>
                <c:pt idx="19">
                  <c:v>1.5029620459397461</c:v>
                </c:pt>
                <c:pt idx="20">
                  <c:v>1.4911602266912363</c:v>
                </c:pt>
                <c:pt idx="21">
                  <c:v>1.4800984365369287</c:v>
                </c:pt>
                <c:pt idx="22">
                  <c:v>1.4838076112132252</c:v>
                </c:pt>
                <c:pt idx="23">
                  <c:v>1.5040485170849247</c:v>
                </c:pt>
                <c:pt idx="24">
                  <c:v>1.5273753118938405</c:v>
                </c:pt>
                <c:pt idx="25">
                  <c:v>1.5539128551690027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539B-3D41-8917-96C969ECF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775135077288102"/>
          <c:y val="0.62680001183597378"/>
          <c:w val="6.9272419226375656E-2"/>
          <c:h val="0.2186736975072010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(Low Density Cabin) 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1"/>
          <c:order val="0"/>
          <c:tx>
            <c:strRef>
              <c:f>Tabelle2!$Y$77</c:f>
              <c:strCache>
                <c:ptCount val="1"/>
                <c:pt idx="0">
                  <c:v>neo(172)</c:v>
                </c:pt>
              </c:strCache>
            </c:strRef>
          </c:tx>
          <c:spPr>
            <a:ln w="19050" cap="rnd">
              <a:solidFill>
                <a:srgbClr val="A5A5A5"/>
              </a:solidFill>
              <a:round/>
            </a:ln>
            <a:effectLst/>
          </c:spPr>
          <c:marker>
            <c:symbol val="none"/>
          </c:marker>
          <c:xVal>
            <c:numRef>
              <c:f>Tabelle2!$B$78:$B$109</c:f>
              <c:numCache>
                <c:formatCode>0</c:formatCode>
                <c:ptCount val="32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</c:numCache>
            </c:numRef>
          </c:xVal>
          <c:yVal>
            <c:numRef>
              <c:f>Tabelle2!$Y$78:$Y$109</c:f>
              <c:numCache>
                <c:formatCode>0.00</c:formatCode>
                <c:ptCount val="32"/>
                <c:pt idx="0">
                  <c:v>6.1026311947133545</c:v>
                </c:pt>
                <c:pt idx="1">
                  <c:v>4.3142059499531893</c:v>
                </c:pt>
                <c:pt idx="2">
                  <c:v>3.5445052368708985</c:v>
                </c:pt>
                <c:pt idx="3">
                  <c:v>3.1144057379313135</c:v>
                </c:pt>
                <c:pt idx="4">
                  <c:v>2.8386915898496978</c:v>
                </c:pt>
                <c:pt idx="5">
                  <c:v>2.6461255832380068</c:v>
                </c:pt>
                <c:pt idx="6">
                  <c:v>2.5034634021537854</c:v>
                </c:pt>
                <c:pt idx="7">
                  <c:v>2.3931048707079174</c:v>
                </c:pt>
                <c:pt idx="8">
                  <c:v>2.3048602015445363</c:v>
                </c:pt>
                <c:pt idx="9">
                  <c:v>2.2324212449573375</c:v>
                </c:pt>
                <c:pt idx="10">
                  <c:v>2.171673825222094</c:v>
                </c:pt>
                <c:pt idx="11">
                  <c:v>2.119820155313382</c:v>
                </c:pt>
                <c:pt idx="12">
                  <c:v>2.0748912893699734</c:v>
                </c:pt>
                <c:pt idx="13">
                  <c:v>2.0354613188302428</c:v>
                </c:pt>
                <c:pt idx="14">
                  <c:v>2.0004722021993193</c:v>
                </c:pt>
                <c:pt idx="15">
                  <c:v>1.9691222929732972</c:v>
                </c:pt>
                <c:pt idx="16">
                  <c:v>1.94079308646254</c:v>
                </c:pt>
                <c:pt idx="17">
                  <c:v>1.9149997243134007</c:v>
                </c:pt>
                <c:pt idx="18">
                  <c:v>1.8913567283276398</c:v>
                </c:pt>
                <c:pt idx="19">
                  <c:v>1.8695537633351325</c:v>
                </c:pt>
                <c:pt idx="20">
                  <c:v>1.8493381638497515</c:v>
                </c:pt>
                <c:pt idx="21">
                  <c:v>1.830502120223283</c:v>
                </c:pt>
                <c:pt idx="22">
                  <c:v>1.8075100240765771</c:v>
                </c:pt>
                <c:pt idx="23">
                  <c:v>1.7762321866071047</c:v>
                </c:pt>
                <c:pt idx="24">
                  <c:v>1.7314078162521003</c:v>
                </c:pt>
                <c:pt idx="25">
                  <c:v>1.6770857170266427</c:v>
                </c:pt>
                <c:pt idx="26">
                  <c:v>1.6259882338786809</c:v>
                </c:pt>
                <c:pt idx="27">
                  <c:v>1.6947576474046642</c:v>
                </c:pt>
                <c:pt idx="28">
                  <c:v>1.9565620902704035</c:v>
                </c:pt>
                <c:pt idx="29">
                  <c:v>2.3441058454073218</c:v>
                </c:pt>
                <c:pt idx="30">
                  <c:v>2.971307050819282</c:v>
                </c:pt>
                <c:pt idx="31">
                  <c:v>4.1502563388846117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2A2-0444-90BA-F560A23F35DA}"/>
            </c:ext>
          </c:extLst>
        </c:ser>
        <c:ser>
          <c:idx val="0"/>
          <c:order val="1"/>
          <c:tx>
            <c:strRef>
              <c:f>Tabelle2!$Z$77</c:f>
              <c:strCache>
                <c:ptCount val="1"/>
                <c:pt idx="0">
                  <c:v>LR(180)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Tabelle2!$C$78:$C$107</c:f>
              <c:numCache>
                <c:formatCode>0</c:formatCode>
                <c:ptCount val="30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Tabelle2!$Z$78:$Z$107</c:f>
              <c:numCache>
                <c:formatCode>0.00</c:formatCode>
                <c:ptCount val="30"/>
                <c:pt idx="0">
                  <c:v>5.9183975693520212</c:v>
                </c:pt>
                <c:pt idx="1">
                  <c:v>3.7831036327461471</c:v>
                </c:pt>
                <c:pt idx="2">
                  <c:v>3.0668098905600392</c:v>
                </c:pt>
                <c:pt idx="3">
                  <c:v>2.7053148338281772</c:v>
                </c:pt>
                <c:pt idx="4">
                  <c:v>2.4857770731436526</c:v>
                </c:pt>
                <c:pt idx="5">
                  <c:v>2.3372486128739878</c:v>
                </c:pt>
                <c:pt idx="6">
                  <c:v>2.229322459666617</c:v>
                </c:pt>
                <c:pt idx="7">
                  <c:v>2.1467945228772738</c:v>
                </c:pt>
                <c:pt idx="8">
                  <c:v>2.0812175799814714</c:v>
                </c:pt>
                <c:pt idx="9">
                  <c:v>2.0275228615719056</c:v>
                </c:pt>
                <c:pt idx="10">
                  <c:v>1.9824844071903351</c:v>
                </c:pt>
                <c:pt idx="11">
                  <c:v>1.9439512424042384</c:v>
                </c:pt>
                <c:pt idx="12">
                  <c:v>1.910433934973135</c:v>
                </c:pt>
                <c:pt idx="13">
                  <c:v>1.880868340605969</c:v>
                </c:pt>
                <c:pt idx="14">
                  <c:v>1.8544738498729074</c:v>
                </c:pt>
                <c:pt idx="15">
                  <c:v>1.830664792050515</c:v>
                </c:pt>
                <c:pt idx="16">
                  <c:v>1.8089931077807189</c:v>
                </c:pt>
                <c:pt idx="17">
                  <c:v>1.7891101304749346</c:v>
                </c:pt>
                <c:pt idx="18">
                  <c:v>1.7753588503747955</c:v>
                </c:pt>
                <c:pt idx="19">
                  <c:v>1.7714241002651736</c:v>
                </c:pt>
                <c:pt idx="20">
                  <c:v>1.76767854980951</c:v>
                </c:pt>
                <c:pt idx="21">
                  <c:v>1.7641282647647087</c:v>
                </c:pt>
                <c:pt idx="22">
                  <c:v>1.7607730644455755</c:v>
                </c:pt>
                <c:pt idx="23">
                  <c:v>1.7576088715858342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A2-0444-90BA-F560A23F35DA}"/>
            </c:ext>
          </c:extLst>
        </c:ser>
        <c:ser>
          <c:idx val="3"/>
          <c:order val="2"/>
          <c:tx>
            <c:strRef>
              <c:f>Tabelle2!$AA$77</c:f>
              <c:strCache>
                <c:ptCount val="1"/>
                <c:pt idx="0">
                  <c:v>XLR(180)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Tabelle2!$C$78:$C$114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Tabelle2!$AA$78:$AA$114</c:f>
              <c:numCache>
                <c:formatCode>0.00</c:formatCode>
                <c:ptCount val="37"/>
                <c:pt idx="0">
                  <c:v>6.0114723274765343</c:v>
                </c:pt>
                <c:pt idx="1">
                  <c:v>3.9077538382262933</c:v>
                </c:pt>
                <c:pt idx="2">
                  <c:v>3.2025950918370247</c:v>
                </c:pt>
                <c:pt idx="3">
                  <c:v>2.847116016350864</c:v>
                </c:pt>
                <c:pt idx="4">
                  <c:v>2.6315396758532952</c:v>
                </c:pt>
                <c:pt idx="5">
                  <c:v>2.4859396931821713</c:v>
                </c:pt>
                <c:pt idx="6">
                  <c:v>2.3803470226475114</c:v>
                </c:pt>
                <c:pt idx="7">
                  <c:v>2.2997766416355194</c:v>
                </c:pt>
                <c:pt idx="8">
                  <c:v>2.2359031131831775</c:v>
                </c:pt>
                <c:pt idx="9">
                  <c:v>2.1837308099319732</c:v>
                </c:pt>
                <c:pt idx="10">
                  <c:v>2.1400803786559091</c:v>
                </c:pt>
                <c:pt idx="11">
                  <c:v>2.1028319717564035</c:v>
                </c:pt>
                <c:pt idx="12">
                  <c:v>2.0705177558701506</c:v>
                </c:pt>
                <c:pt idx="13">
                  <c:v>2.0420890590770924</c:v>
                </c:pt>
                <c:pt idx="14">
                  <c:v>2.016776658732379</c:v>
                </c:pt>
                <c:pt idx="15">
                  <c:v>1.9940034609313644</c:v>
                </c:pt>
                <c:pt idx="16">
                  <c:v>1.9733279986099794</c:v>
                </c:pt>
                <c:pt idx="17">
                  <c:v>1.9544067632796258</c:v>
                </c:pt>
                <c:pt idx="18">
                  <c:v>1.9369684317100959</c:v>
                </c:pt>
                <c:pt idx="19">
                  <c:v>1.9207958243470502</c:v>
                </c:pt>
                <c:pt idx="20">
                  <c:v>1.905713018235295</c:v>
                </c:pt>
                <c:pt idx="21">
                  <c:v>1.8915759743920406</c:v>
                </c:pt>
                <c:pt idx="22">
                  <c:v>1.8684418178770887</c:v>
                </c:pt>
                <c:pt idx="23">
                  <c:v>1.8374200956140574</c:v>
                </c:pt>
                <c:pt idx="24">
                  <c:v>1.8085313400969791</c:v>
                </c:pt>
                <c:pt idx="25">
                  <c:v>1.7815708782802462</c:v>
                </c:pt>
                <c:pt idx="26">
                  <c:v>1.7563583527461137</c:v>
                </c:pt>
                <c:pt idx="27">
                  <c:v>1.7327344341734785</c:v>
                </c:pt>
                <c:pt idx="28">
                  <c:v>1.7105579994472158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A2-0444-90BA-F560A23F35DA}"/>
            </c:ext>
          </c:extLst>
        </c:ser>
        <c:ser>
          <c:idx val="4"/>
          <c:order val="3"/>
          <c:tx>
            <c:strRef>
              <c:f>Tabelle2!$AB$77</c:f>
              <c:strCache>
                <c:ptCount val="1"/>
                <c:pt idx="0">
                  <c:v>339n(340)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Tabelle2!$C$78:$C$132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Tabelle2!$AB$78:$AB$132</c:f>
              <c:numCache>
                <c:formatCode>0.00</c:formatCode>
                <c:ptCount val="55"/>
                <c:pt idx="0">
                  <c:v>7.3214492811467027</c:v>
                </c:pt>
                <c:pt idx="1">
                  <c:v>4.6313740218802089</c:v>
                </c:pt>
                <c:pt idx="2">
                  <c:v>3.7308311050605401</c:v>
                </c:pt>
                <c:pt idx="3">
                  <c:v>3.2777061783327075</c:v>
                </c:pt>
                <c:pt idx="4">
                  <c:v>3.0035756663234126</c:v>
                </c:pt>
                <c:pt idx="5">
                  <c:v>2.8189644801613687</c:v>
                </c:pt>
                <c:pt idx="6">
                  <c:v>2.6855256891728452</c:v>
                </c:pt>
                <c:pt idx="7">
                  <c:v>2.5840854379125684</c:v>
                </c:pt>
                <c:pt idx="8">
                  <c:v>2.503991251098693</c:v>
                </c:pt>
                <c:pt idx="9">
                  <c:v>2.4388513549623179</c:v>
                </c:pt>
                <c:pt idx="10">
                  <c:v>2.3845980046019926</c:v>
                </c:pt>
                <c:pt idx="11">
                  <c:v>2.3385191472045328</c:v>
                </c:pt>
                <c:pt idx="12">
                  <c:v>2.2987370095379211</c:v>
                </c:pt>
                <c:pt idx="13">
                  <c:v>2.2639101476029642</c:v>
                </c:pt>
                <c:pt idx="14">
                  <c:v>2.2330546761223964</c:v>
                </c:pt>
                <c:pt idx="15">
                  <c:v>2.2054325367056751</c:v>
                </c:pt>
                <c:pt idx="16">
                  <c:v>2.1804792005436431</c:v>
                </c:pt>
                <c:pt idx="17">
                  <c:v>2.1577554699957231</c:v>
                </c:pt>
                <c:pt idx="18">
                  <c:v>2.1369145005417556</c:v>
                </c:pt>
                <c:pt idx="19">
                  <c:v>2.1176787159810435</c:v>
                </c:pt>
                <c:pt idx="20">
                  <c:v>2.0998233191386211</c:v>
                </c:pt>
                <c:pt idx="21">
                  <c:v>2.0831642995162793</c:v>
                </c:pt>
                <c:pt idx="22">
                  <c:v>2.0675495692602199</c:v>
                </c:pt>
                <c:pt idx="23">
                  <c:v>2.0528523150260538</c:v>
                </c:pt>
                <c:pt idx="24">
                  <c:v>2.0389659452957192</c:v>
                </c:pt>
                <c:pt idx="25">
                  <c:v>2.0201068430553315</c:v>
                </c:pt>
                <c:pt idx="26">
                  <c:v>1.9901390662983378</c:v>
                </c:pt>
                <c:pt idx="27">
                  <c:v>1.9620597159716167</c:v>
                </c:pt>
                <c:pt idx="28">
                  <c:v>1.9357004656288752</c:v>
                </c:pt>
                <c:pt idx="29">
                  <c:v>1.9147202116471849</c:v>
                </c:pt>
                <c:pt idx="30">
                  <c:v>1.9023501105484608</c:v>
                </c:pt>
                <c:pt idx="31">
                  <c:v>1.8906769469967297</c:v>
                </c:pt>
                <c:pt idx="32">
                  <c:v>1.879646142200565</c:v>
                </c:pt>
                <c:pt idx="33">
                  <c:v>1.8692085518150197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  <c:pt idx="54">
                  <c:v>14.973067993912025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A2-0444-90BA-F560A23F35DA}"/>
            </c:ext>
          </c:extLst>
        </c:ser>
        <c:ser>
          <c:idx val="5"/>
          <c:order val="4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Tabelle2!$C$5:$C$6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15-F343-9524-2664A6564AB0}"/>
            </c:ext>
          </c:extLst>
        </c:ser>
        <c:ser>
          <c:idx val="6"/>
          <c:order val="5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Tabelle2!$C$7:$C$8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15-F343-9524-2664A6564AB0}"/>
            </c:ext>
          </c:extLst>
        </c:ser>
        <c:ser>
          <c:idx val="7"/>
          <c:order val="6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Tabelle2!$C$9:$C$10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15-F343-9524-2664A6564AB0}"/>
            </c:ext>
          </c:extLst>
        </c:ser>
        <c:ser>
          <c:idx val="9"/>
          <c:order val="7"/>
          <c:tx>
            <c:strRef>
              <c:f>Tabelle2!$E$6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rgbClr val="A5A5A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A5A5A5"/>
                </a:solidFill>
              </a:ln>
              <a:effectLst/>
            </c:spPr>
          </c:marker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Tabelle2!$H$6:$I$6</c:f>
              <c:numCache>
                <c:formatCode>0.00</c:formatCode>
                <c:ptCount val="2"/>
                <c:pt idx="0">
                  <c:v>1.63</c:v>
                </c:pt>
                <c:pt idx="1">
                  <c:v>1.63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6E-B04E-A9D4-100EEF20CA3A}"/>
            </c:ext>
          </c:extLst>
        </c:ser>
        <c:ser>
          <c:idx val="8"/>
          <c:order val="8"/>
          <c:tx>
            <c:strRef>
              <c:f>Tabelle2!$E$7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Tabelle2!$H$7:$I$7</c:f>
              <c:numCache>
                <c:formatCode>0.00</c:formatCode>
                <c:ptCount val="2"/>
                <c:pt idx="0">
                  <c:v>1.74</c:v>
                </c:pt>
                <c:pt idx="1">
                  <c:v>1.74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D15-F343-9524-2664A6564AB0}"/>
            </c:ext>
          </c:extLst>
        </c:ser>
        <c:ser>
          <c:idx val="10"/>
          <c:order val="9"/>
          <c:tx>
            <c:strRef>
              <c:f>Tabelle2!$E$8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Tabelle2!$H$8:$I$8</c:f>
              <c:numCache>
                <c:formatCode>0.00</c:formatCode>
                <c:ptCount val="2"/>
                <c:pt idx="0">
                  <c:v>1.73</c:v>
                </c:pt>
                <c:pt idx="1">
                  <c:v>1.73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6E-B04E-A9D4-100EEF20C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[kg/100km/PAX]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ayout>
        <c:manualLayout>
          <c:xMode val="edge"/>
          <c:yMode val="edge"/>
          <c:x val="0.84849497376774097"/>
          <c:y val="0.57496053499946853"/>
          <c:w val="0.11152925097157936"/>
          <c:h val="0.29389707511158869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(High Density Cabin) 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Tabelle2!$AL$77</c:f>
              <c:strCache>
                <c:ptCount val="1"/>
                <c:pt idx="0">
                  <c:v>LR(220)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Tabelle2!$C$78:$C$107</c:f>
              <c:numCache>
                <c:formatCode>0</c:formatCode>
                <c:ptCount val="30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Tabelle2!$AL$78:$AL$107</c:f>
              <c:numCache>
                <c:formatCode>0.00</c:formatCode>
                <c:ptCount val="30"/>
                <c:pt idx="0">
                  <c:v>4.8423252840152902</c:v>
                </c:pt>
                <c:pt idx="1">
                  <c:v>3.0952666086104839</c:v>
                </c:pt>
                <c:pt idx="2">
                  <c:v>2.509208092276396</c:v>
                </c:pt>
                <c:pt idx="3">
                  <c:v>2.213439409495781</c:v>
                </c:pt>
                <c:pt idx="4">
                  <c:v>2.033817605299352</c:v>
                </c:pt>
                <c:pt idx="5">
                  <c:v>1.9122943196241717</c:v>
                </c:pt>
                <c:pt idx="6">
                  <c:v>1.8239911033635956</c:v>
                </c:pt>
                <c:pt idx="7">
                  <c:v>1.7564682459904966</c:v>
                </c:pt>
                <c:pt idx="8">
                  <c:v>1.702814383621204</c:v>
                </c:pt>
                <c:pt idx="9">
                  <c:v>1.6588823412861047</c:v>
                </c:pt>
                <c:pt idx="10">
                  <c:v>1.6220326967920924</c:v>
                </c:pt>
                <c:pt idx="11">
                  <c:v>1.5905055619671042</c:v>
                </c:pt>
                <c:pt idx="12">
                  <c:v>1.5630823104325651</c:v>
                </c:pt>
                <c:pt idx="13">
                  <c:v>1.5388922786776109</c:v>
                </c:pt>
                <c:pt idx="14">
                  <c:v>1.5172967862596514</c:v>
                </c:pt>
                <c:pt idx="15">
                  <c:v>1.4978166480413304</c:v>
                </c:pt>
                <c:pt idx="16">
                  <c:v>1.4800852700024065</c:v>
                </c:pt>
                <c:pt idx="17">
                  <c:v>1.463817379479492</c:v>
                </c:pt>
                <c:pt idx="18">
                  <c:v>1.4525663321248325</c:v>
                </c:pt>
                <c:pt idx="19">
                  <c:v>1.449346991126051</c:v>
                </c:pt>
                <c:pt idx="20">
                  <c:v>1.4462824498441447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2A2-0444-90BA-F560A23F35DA}"/>
            </c:ext>
          </c:extLst>
        </c:ser>
        <c:ser>
          <c:idx val="3"/>
          <c:order val="1"/>
          <c:tx>
            <c:strRef>
              <c:f>Tabelle2!$AM$77</c:f>
              <c:strCache>
                <c:ptCount val="1"/>
                <c:pt idx="0">
                  <c:v>XLR(220)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Tabelle2!$C$78:$C$114</c:f>
              <c:numCache>
                <c:formatCode>0</c:formatCode>
                <c:ptCount val="37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</c:numCache>
            </c:numRef>
          </c:xVal>
          <c:yVal>
            <c:numRef>
              <c:f>Tabelle2!$AM$78:$AM$114</c:f>
              <c:numCache>
                <c:formatCode>0.00</c:formatCode>
                <c:ptCount val="37"/>
                <c:pt idx="0">
                  <c:v>4.918477358844437</c:v>
                </c:pt>
                <c:pt idx="1">
                  <c:v>3.1972531403669673</c:v>
                </c:pt>
                <c:pt idx="2">
                  <c:v>2.6203050751393837</c:v>
                </c:pt>
                <c:pt idx="3">
                  <c:v>2.3294585588325254</c:v>
                </c:pt>
                <c:pt idx="4">
                  <c:v>2.1530779166072413</c:v>
                </c:pt>
                <c:pt idx="5">
                  <c:v>2.0339506580581399</c:v>
                </c:pt>
                <c:pt idx="6">
                  <c:v>1.9475566548934187</c:v>
                </c:pt>
                <c:pt idx="7">
                  <c:v>1.8816354340654249</c:v>
                </c:pt>
                <c:pt idx="8">
                  <c:v>1.8293752744226</c:v>
                </c:pt>
                <c:pt idx="9">
                  <c:v>1.7866888444897964</c:v>
                </c:pt>
                <c:pt idx="10">
                  <c:v>1.7509748552639255</c:v>
                </c:pt>
                <c:pt idx="11">
                  <c:v>1.7204988859825119</c:v>
                </c:pt>
                <c:pt idx="12">
                  <c:v>1.6940599820755777</c:v>
                </c:pt>
                <c:pt idx="13">
                  <c:v>1.6708001392448935</c:v>
                </c:pt>
                <c:pt idx="14">
                  <c:v>1.65008999350831</c:v>
                </c:pt>
                <c:pt idx="15">
                  <c:v>1.6314573771256617</c:v>
                </c:pt>
                <c:pt idx="16">
                  <c:v>1.6145410897718013</c:v>
                </c:pt>
                <c:pt idx="17">
                  <c:v>1.5990600790469667</c:v>
                </c:pt>
                <c:pt idx="18">
                  <c:v>1.5847923532173509</c:v>
                </c:pt>
                <c:pt idx="19">
                  <c:v>1.5715602199203138</c:v>
                </c:pt>
                <c:pt idx="20">
                  <c:v>1.559219742192514</c:v>
                </c:pt>
                <c:pt idx="21">
                  <c:v>1.547653069957124</c:v>
                </c:pt>
                <c:pt idx="22">
                  <c:v>1.528725123717618</c:v>
                </c:pt>
                <c:pt idx="23">
                  <c:v>1.5040485170849247</c:v>
                </c:pt>
                <c:pt idx="24">
                  <c:v>1.5273753118938405</c:v>
                </c:pt>
                <c:pt idx="25">
                  <c:v>1.5539128551690027</c:v>
                </c:pt>
                <c:pt idx="26">
                  <c:v>1.583824854815987</c:v>
                </c:pt>
                <c:pt idx="27">
                  <c:v>1.6173176104281477</c:v>
                </c:pt>
                <c:pt idx="28">
                  <c:v>1.654645023287999</c:v>
                </c:pt>
                <c:pt idx="29">
                  <c:v>1.7806742184908149</c:v>
                </c:pt>
                <c:pt idx="30">
                  <c:v>1.9403271693753561</c:v>
                </c:pt>
                <c:pt idx="31">
                  <c:v>2.1470378807168733</c:v>
                </c:pt>
                <c:pt idx="32">
                  <c:v>2.4227650823071754</c:v>
                </c:pt>
                <c:pt idx="33">
                  <c:v>2.8059780696912799</c:v>
                </c:pt>
                <c:pt idx="34">
                  <c:v>3.37070096444881</c:v>
                </c:pt>
                <c:pt idx="35">
                  <c:v>4.2798378441807499</c:v>
                </c:pt>
                <c:pt idx="36">
                  <c:v>5.9756210786579533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2A2-0444-90BA-F560A23F35DA}"/>
            </c:ext>
          </c:extLst>
        </c:ser>
        <c:ser>
          <c:idx val="4"/>
          <c:order val="2"/>
          <c:tx>
            <c:strRef>
              <c:f>Tabelle2!$AN$77</c:f>
              <c:strCache>
                <c:ptCount val="1"/>
                <c:pt idx="0">
                  <c:v>339n(420)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Tabelle2!$C$78:$C$132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Tabelle2!$AN$78:$AN$132</c:f>
              <c:numCache>
                <c:formatCode>0.00</c:formatCode>
                <c:ptCount val="55"/>
                <c:pt idx="0">
                  <c:v>5.9268875133092349</c:v>
                </c:pt>
                <c:pt idx="1">
                  <c:v>3.749207541522074</c:v>
                </c:pt>
                <c:pt idx="2">
                  <c:v>3.0201966088585324</c:v>
                </c:pt>
                <c:pt idx="3">
                  <c:v>2.6533811919836201</c:v>
                </c:pt>
                <c:pt idx="4">
                  <c:v>2.4314660155951433</c:v>
                </c:pt>
                <c:pt idx="5">
                  <c:v>2.2820188648925361</c:v>
                </c:pt>
                <c:pt idx="6">
                  <c:v>2.1739969864732558</c:v>
                </c:pt>
                <c:pt idx="7">
                  <c:v>2.0918786878339835</c:v>
                </c:pt>
                <c:pt idx="8">
                  <c:v>2.0270405366037041</c:v>
                </c:pt>
                <c:pt idx="9">
                  <c:v>1.9743082397314002</c:v>
                </c:pt>
                <c:pt idx="10">
                  <c:v>1.9303888608682798</c:v>
                </c:pt>
                <c:pt idx="11">
                  <c:v>1.8930869286893834</c:v>
                </c:pt>
                <c:pt idx="12">
                  <c:v>1.8608823410545074</c:v>
                </c:pt>
                <c:pt idx="13">
                  <c:v>1.8326891671071617</c:v>
                </c:pt>
                <c:pt idx="14">
                  <c:v>1.8077109282895589</c:v>
                </c:pt>
                <c:pt idx="15">
                  <c:v>1.7853501487617371</c:v>
                </c:pt>
                <c:pt idx="16">
                  <c:v>1.7651498290115208</c:v>
                </c:pt>
                <c:pt idx="17">
                  <c:v>1.7467544280917755</c:v>
                </c:pt>
                <c:pt idx="18">
                  <c:v>1.7298831671052304</c:v>
                </c:pt>
                <c:pt idx="19">
                  <c:v>1.7143113415084639</c:v>
                </c:pt>
                <c:pt idx="20">
                  <c:v>1.6998569726360264</c:v>
                </c:pt>
                <c:pt idx="21">
                  <c:v>1.6863710996084165</c:v>
                </c:pt>
                <c:pt idx="22">
                  <c:v>1.6737306036868447</c:v>
                </c:pt>
                <c:pt idx="23">
                  <c:v>1.6618328264496625</c:v>
                </c:pt>
                <c:pt idx="24">
                  <c:v>1.650591479525106</c:v>
                </c:pt>
                <c:pt idx="25">
                  <c:v>1.6353245872352682</c:v>
                </c:pt>
                <c:pt idx="26">
                  <c:v>1.6110649584319878</c:v>
                </c:pt>
                <c:pt idx="27">
                  <c:v>1.5883340557865469</c:v>
                </c:pt>
                <c:pt idx="28">
                  <c:v>1.5669956150328992</c:v>
                </c:pt>
                <c:pt idx="29">
                  <c:v>1.5697175174833735</c:v>
                </c:pt>
                <c:pt idx="30">
                  <c:v>1.618155618709924</c:v>
                </c:pt>
                <c:pt idx="31">
                  <c:v>1.6709904577243857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  <c:pt idx="54">
                  <c:v>14.973067993912025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2A2-0444-90BA-F560A23F35DA}"/>
            </c:ext>
          </c:extLst>
        </c:ser>
        <c:ser>
          <c:idx val="5"/>
          <c:order val="3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Tabelle2!$C$5:$C$6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15-F343-9524-2664A6564AB0}"/>
            </c:ext>
          </c:extLst>
        </c:ser>
        <c:ser>
          <c:idx val="6"/>
          <c:order val="4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Tabelle2!$C$7:$C$8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15-F343-9524-2664A6564AB0}"/>
            </c:ext>
          </c:extLst>
        </c:ser>
        <c:ser>
          <c:idx val="7"/>
          <c:order val="5"/>
          <c:spPr>
            <a:ln w="9525" cap="rnd">
              <a:solidFill>
                <a:schemeClr val="bg1">
                  <a:lumMod val="65000"/>
                </a:schemeClr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Tabelle2!$C$9:$C$10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15-F343-9524-2664A6564AB0}"/>
            </c:ext>
          </c:extLst>
        </c:ser>
        <c:ser>
          <c:idx val="9"/>
          <c:order val="6"/>
          <c:tx>
            <c:strRef>
              <c:f>Tabelle2!$E$6</c:f>
              <c:strCache>
                <c:ptCount val="1"/>
                <c:pt idx="0">
                  <c:v>M1</c:v>
                </c:pt>
              </c:strCache>
            </c:strRef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xVal>
            <c:numRef>
              <c:f>Tabelle2!$B$5:$B$6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Tabelle2!$J$6:$K$6</c:f>
              <c:numCache>
                <c:formatCode>0.00</c:formatCode>
                <c:ptCount val="2"/>
                <c:pt idx="0">
                  <c:v>1.45</c:v>
                </c:pt>
                <c:pt idx="1">
                  <c:v>1.45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3E6E-B04E-A9D4-100EEF20CA3A}"/>
            </c:ext>
          </c:extLst>
        </c:ser>
        <c:ser>
          <c:idx val="8"/>
          <c:order val="7"/>
          <c:tx>
            <c:strRef>
              <c:f>Tabelle2!$E$7</c:f>
              <c:strCache>
                <c:ptCount val="1"/>
                <c:pt idx="0">
                  <c:v>M2</c:v>
                </c:pt>
              </c:strCache>
            </c:strRef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4471C4"/>
                </a:solidFill>
              </a:ln>
              <a:effectLst/>
            </c:spPr>
          </c:marker>
          <c:xVal>
            <c:numRef>
              <c:f>Tabelle2!$B$7:$B$8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Tabelle2!$J$7:$K$7</c:f>
              <c:numCache>
                <c:formatCode>0.00</c:formatCode>
                <c:ptCount val="2"/>
                <c:pt idx="0">
                  <c:v>1.48</c:v>
                </c:pt>
                <c:pt idx="1">
                  <c:v>1.48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D15-F343-9524-2664A6564AB0}"/>
            </c:ext>
          </c:extLst>
        </c:ser>
        <c:ser>
          <c:idx val="10"/>
          <c:order val="8"/>
          <c:tx>
            <c:strRef>
              <c:f>Tabelle2!$E$8</c:f>
              <c:strCache>
                <c:ptCount val="1"/>
                <c:pt idx="0">
                  <c:v>M3</c:v>
                </c:pt>
              </c:strCache>
            </c:strRef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Tabelle2!$B$9:$B$10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Tabelle2!$J$8:$K$8</c:f>
              <c:numCache>
                <c:formatCode>0.00</c:formatCode>
                <c:ptCount val="2"/>
                <c:pt idx="0">
                  <c:v>1.5</c:v>
                </c:pt>
                <c:pt idx="1">
                  <c:v>1.5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E6E-B04E-A9D4-100EEF20C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6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[kg/100km/PAX]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85908937706281807"/>
          <c:y val="0.53588825324076506"/>
          <c:w val="9.2003677725366051E-2"/>
          <c:h val="0.3250313597604834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(A330-900 neo )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Tabelle1!$F$206:$F$259</c:f>
              <c:numCache>
                <c:formatCode>0.00</c:formatCode>
                <c:ptCount val="54"/>
                <c:pt idx="0">
                  <c:v>9.5742029061149179</c:v>
                </c:pt>
                <c:pt idx="1">
                  <c:v>6.0564121824587351</c:v>
                </c:pt>
                <c:pt idx="2">
                  <c:v>4.8787791373868599</c:v>
                </c:pt>
                <c:pt idx="3">
                  <c:v>4.2862311562812323</c:v>
                </c:pt>
                <c:pt idx="4">
                  <c:v>3.9277527944229238</c:v>
                </c:pt>
                <c:pt idx="5">
                  <c:v>3.6863381663648664</c:v>
                </c:pt>
                <c:pt idx="6">
                  <c:v>3.5118412858414128</c:v>
                </c:pt>
                <c:pt idx="7">
                  <c:v>3.3791886495779737</c:v>
                </c:pt>
                <c:pt idx="8">
                  <c:v>3.2744500975905986</c:v>
                </c:pt>
                <c:pt idx="9">
                  <c:v>3.1892671564891852</c:v>
                </c:pt>
                <c:pt idx="10">
                  <c:v>3.118320467556452</c:v>
                </c:pt>
                <c:pt idx="11">
                  <c:v>3.0580635001905425</c:v>
                </c:pt>
                <c:pt idx="12">
                  <c:v>3.0060407047803581</c:v>
                </c:pt>
                <c:pt idx="13">
                  <c:v>2.9604978853269532</c:v>
                </c:pt>
                <c:pt idx="14">
                  <c:v>2.9201484226215948</c:v>
                </c:pt>
                <c:pt idx="15">
                  <c:v>2.8840271633843448</c:v>
                </c:pt>
                <c:pt idx="16">
                  <c:v>2.8513958776339954</c:v>
                </c:pt>
                <c:pt idx="17">
                  <c:v>2.8216802299944068</c:v>
                </c:pt>
                <c:pt idx="18">
                  <c:v>2.794426654554603</c:v>
                </c:pt>
                <c:pt idx="19">
                  <c:v>2.7692721670521339</c:v>
                </c:pt>
                <c:pt idx="20">
                  <c:v>2.7459228019505044</c:v>
                </c:pt>
                <c:pt idx="21">
                  <c:v>2.7241379301366728</c:v>
                </c:pt>
                <c:pt idx="22">
                  <c:v>2.703718667494134</c:v>
                </c:pt>
                <c:pt idx="23">
                  <c:v>2.6844991811879164</c:v>
                </c:pt>
                <c:pt idx="24">
                  <c:v>2.6663400823097865</c:v>
                </c:pt>
                <c:pt idx="25">
                  <c:v>2.6416781793800488</c:v>
                </c:pt>
                <c:pt idx="26">
                  <c:v>2.6024895482362878</c:v>
                </c:pt>
                <c:pt idx="27">
                  <c:v>2.5657703978090374</c:v>
                </c:pt>
                <c:pt idx="28">
                  <c:v>2.5313006088992984</c:v>
                </c:pt>
                <c:pt idx="29">
                  <c:v>2.5038648921540108</c:v>
                </c:pt>
                <c:pt idx="30">
                  <c:v>2.4876886061018335</c:v>
                </c:pt>
                <c:pt idx="31">
                  <c:v>2.4724236999188003</c:v>
                </c:pt>
                <c:pt idx="32">
                  <c:v>2.4579988013392007</c:v>
                </c:pt>
                <c:pt idx="33">
                  <c:v>2.4443496446811794</c:v>
                </c:pt>
                <c:pt idx="34">
                  <c:v>2.4314182369574877</c:v>
                </c:pt>
                <c:pt idx="35">
                  <c:v>2.4191521333601989</c:v>
                </c:pt>
                <c:pt idx="36">
                  <c:v>2.4075038069238932</c:v>
                </c:pt>
                <c:pt idx="37">
                  <c:v>2.396430099233251</c:v>
                </c:pt>
                <c:pt idx="38">
                  <c:v>2.3858917408871552</c:v>
                </c:pt>
                <c:pt idx="39">
                  <c:v>2.3758529320491579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ser>
          <c:idx val="1"/>
          <c:order val="1"/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Tabelle1!$G$206:$G$259</c:f>
              <c:numCache>
                <c:formatCode>0.00</c:formatCode>
                <c:ptCount val="54"/>
                <c:pt idx="0">
                  <c:v>8.2976425186329283</c:v>
                </c:pt>
                <c:pt idx="1">
                  <c:v>5.2488905581309027</c:v>
                </c:pt>
                <c:pt idx="2">
                  <c:v>4.2282752524019456</c:v>
                </c:pt>
                <c:pt idx="3">
                  <c:v>3.7147336687770682</c:v>
                </c:pt>
                <c:pt idx="4">
                  <c:v>3.4040524218332009</c:v>
                </c:pt>
                <c:pt idx="5">
                  <c:v>3.1948264108495508</c:v>
                </c:pt>
                <c:pt idx="6">
                  <c:v>3.043595781062558</c:v>
                </c:pt>
                <c:pt idx="7">
                  <c:v>2.9286301629675773</c:v>
                </c:pt>
                <c:pt idx="8">
                  <c:v>2.8378567512451855</c:v>
                </c:pt>
                <c:pt idx="9">
                  <c:v>2.7640315356239604</c:v>
                </c:pt>
                <c:pt idx="10">
                  <c:v>2.7025444052155918</c:v>
                </c:pt>
                <c:pt idx="11">
                  <c:v>2.6503217001651369</c:v>
                </c:pt>
                <c:pt idx="12">
                  <c:v>2.6052352774763103</c:v>
                </c:pt>
                <c:pt idx="13">
                  <c:v>2.5657648339500261</c:v>
                </c:pt>
                <c:pt idx="14">
                  <c:v>2.5307952996053826</c:v>
                </c:pt>
                <c:pt idx="15">
                  <c:v>2.4994902082664319</c:v>
                </c:pt>
                <c:pt idx="16">
                  <c:v>2.4712097606161292</c:v>
                </c:pt>
                <c:pt idx="17">
                  <c:v>2.4454561993284862</c:v>
                </c:pt>
                <c:pt idx="18">
                  <c:v>2.4218364339473228</c:v>
                </c:pt>
                <c:pt idx="19">
                  <c:v>2.4000358781118494</c:v>
                </c:pt>
                <c:pt idx="20">
                  <c:v>2.3797997616904372</c:v>
                </c:pt>
                <c:pt idx="21">
                  <c:v>2.3609195394517832</c:v>
                </c:pt>
                <c:pt idx="22">
                  <c:v>2.3432228451615829</c:v>
                </c:pt>
                <c:pt idx="23">
                  <c:v>2.3265659570295272</c:v>
                </c:pt>
                <c:pt idx="24">
                  <c:v>2.3108280713351483</c:v>
                </c:pt>
                <c:pt idx="25">
                  <c:v>2.2894544221293756</c:v>
                </c:pt>
                <c:pt idx="26">
                  <c:v>2.255490941804783</c:v>
                </c:pt>
                <c:pt idx="27">
                  <c:v>2.2236676781011653</c:v>
                </c:pt>
                <c:pt idx="28">
                  <c:v>2.1937938610460588</c:v>
                </c:pt>
                <c:pt idx="29">
                  <c:v>2.1700162398668095</c:v>
                </c:pt>
                <c:pt idx="30">
                  <c:v>2.1559967919549226</c:v>
                </c:pt>
                <c:pt idx="31">
                  <c:v>2.1427672065962935</c:v>
                </c:pt>
                <c:pt idx="32">
                  <c:v>2.1302656278273071</c:v>
                </c:pt>
                <c:pt idx="33">
                  <c:v>2.118436358723689</c:v>
                </c:pt>
                <c:pt idx="34">
                  <c:v>2.1072291386964892</c:v>
                </c:pt>
                <c:pt idx="35">
                  <c:v>2.0965985155788394</c:v>
                </c:pt>
                <c:pt idx="36">
                  <c:v>2.0865032993340407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5D-7041-B0B9-F49CC373C401}"/>
            </c:ext>
          </c:extLst>
        </c:ser>
        <c:ser>
          <c:idx val="2"/>
          <c:order val="2"/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Tabelle1!$H$206:$H$259</c:f>
              <c:numCache>
                <c:formatCode>0.00</c:formatCode>
                <c:ptCount val="54"/>
                <c:pt idx="0">
                  <c:v>7.3214492811467027</c:v>
                </c:pt>
                <c:pt idx="1">
                  <c:v>4.6313740218802089</c:v>
                </c:pt>
                <c:pt idx="2">
                  <c:v>3.7308311050605401</c:v>
                </c:pt>
                <c:pt idx="3">
                  <c:v>3.2777061783327075</c:v>
                </c:pt>
                <c:pt idx="4">
                  <c:v>3.0035756663234126</c:v>
                </c:pt>
                <c:pt idx="5">
                  <c:v>2.8189644801613687</c:v>
                </c:pt>
                <c:pt idx="6">
                  <c:v>2.6855256891728452</c:v>
                </c:pt>
                <c:pt idx="7">
                  <c:v>2.5840854379125684</c:v>
                </c:pt>
                <c:pt idx="8">
                  <c:v>2.503991251098693</c:v>
                </c:pt>
                <c:pt idx="9">
                  <c:v>2.4388513549623179</c:v>
                </c:pt>
                <c:pt idx="10">
                  <c:v>2.3845980046019926</c:v>
                </c:pt>
                <c:pt idx="11">
                  <c:v>2.3385191472045328</c:v>
                </c:pt>
                <c:pt idx="12">
                  <c:v>2.2987370095379211</c:v>
                </c:pt>
                <c:pt idx="13">
                  <c:v>2.2639101476029642</c:v>
                </c:pt>
                <c:pt idx="14">
                  <c:v>2.2330546761223964</c:v>
                </c:pt>
                <c:pt idx="15">
                  <c:v>2.2054325367056751</c:v>
                </c:pt>
                <c:pt idx="16">
                  <c:v>2.1804792005436431</c:v>
                </c:pt>
                <c:pt idx="17">
                  <c:v>2.1577554699957231</c:v>
                </c:pt>
                <c:pt idx="18">
                  <c:v>2.1369145005417556</c:v>
                </c:pt>
                <c:pt idx="19">
                  <c:v>2.1176787159810435</c:v>
                </c:pt>
                <c:pt idx="20">
                  <c:v>2.0998233191386211</c:v>
                </c:pt>
                <c:pt idx="21">
                  <c:v>2.0831642995162793</c:v>
                </c:pt>
                <c:pt idx="22">
                  <c:v>2.0675495692602199</c:v>
                </c:pt>
                <c:pt idx="23">
                  <c:v>2.0528523150260538</c:v>
                </c:pt>
                <c:pt idx="24">
                  <c:v>2.0389659452957192</c:v>
                </c:pt>
                <c:pt idx="25">
                  <c:v>2.0201068430553315</c:v>
                </c:pt>
                <c:pt idx="26">
                  <c:v>1.9901390662983378</c:v>
                </c:pt>
                <c:pt idx="27">
                  <c:v>1.9620597159716167</c:v>
                </c:pt>
                <c:pt idx="28">
                  <c:v>1.9357004656288752</c:v>
                </c:pt>
                <c:pt idx="29">
                  <c:v>1.9147202116471849</c:v>
                </c:pt>
                <c:pt idx="30">
                  <c:v>1.9023501105484608</c:v>
                </c:pt>
                <c:pt idx="31">
                  <c:v>1.8906769469967297</c:v>
                </c:pt>
                <c:pt idx="32">
                  <c:v>1.879646142200565</c:v>
                </c:pt>
                <c:pt idx="33">
                  <c:v>1.8692085518150197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3"/>
          <c:order val="3"/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Tabelle1!$I$206:$I$259</c:f>
              <c:numCache>
                <c:formatCode>0.00</c:formatCode>
                <c:ptCount val="54"/>
                <c:pt idx="0">
                  <c:v>6.5507704094470487</c:v>
                </c:pt>
                <c:pt idx="1">
                  <c:v>4.14386096694545</c:v>
                </c:pt>
                <c:pt idx="2">
                  <c:v>3.338112041369957</c:v>
                </c:pt>
                <c:pt idx="3">
                  <c:v>2.932684475350317</c:v>
                </c:pt>
                <c:pt idx="4">
                  <c:v>2.6874098067104217</c:v>
                </c:pt>
                <c:pt idx="5">
                  <c:v>2.5222313769864875</c:v>
                </c:pt>
                <c:pt idx="6">
                  <c:v>2.4028387745230719</c:v>
                </c:pt>
                <c:pt idx="7">
                  <c:v>2.3120764444480875</c:v>
                </c:pt>
                <c:pt idx="8">
                  <c:v>2.2404132246672517</c:v>
                </c:pt>
                <c:pt idx="9">
                  <c:v>2.1821301597031266</c:v>
                </c:pt>
                <c:pt idx="10">
                  <c:v>2.1335876883280989</c:v>
                </c:pt>
                <c:pt idx="11">
                  <c:v>2.0923592369724764</c:v>
                </c:pt>
                <c:pt idx="12">
                  <c:v>2.0567646927444558</c:v>
                </c:pt>
                <c:pt idx="13">
                  <c:v>2.0256038162763361</c:v>
                </c:pt>
                <c:pt idx="14">
                  <c:v>1.9979962891621441</c:v>
                </c:pt>
                <c:pt idx="15">
                  <c:v>1.9732817433682357</c:v>
                </c:pt>
                <c:pt idx="16">
                  <c:v>1.9509550741706283</c:v>
                </c:pt>
                <c:pt idx="17">
                  <c:v>1.9306233152593308</c:v>
                </c:pt>
                <c:pt idx="18">
                  <c:v>1.9119761320636759</c:v>
                </c:pt>
                <c:pt idx="19">
                  <c:v>1.8947651669304073</c:v>
                </c:pt>
                <c:pt idx="20">
                  <c:v>1.8787892855450818</c:v>
                </c:pt>
                <c:pt idx="21">
                  <c:v>1.8638838469356185</c:v>
                </c:pt>
                <c:pt idx="22">
                  <c:v>1.8499127724959863</c:v>
                </c:pt>
                <c:pt idx="23">
                  <c:v>1.8367625976548902</c:v>
                </c:pt>
                <c:pt idx="24">
                  <c:v>1.8243379510540645</c:v>
                </c:pt>
                <c:pt idx="25">
                  <c:v>1.8074640174705596</c:v>
                </c:pt>
                <c:pt idx="26">
                  <c:v>1.7806507435300916</c:v>
                </c:pt>
                <c:pt idx="27">
                  <c:v>1.7555271142903939</c:v>
                </c:pt>
                <c:pt idx="28">
                  <c:v>1.7319425218784674</c:v>
                </c:pt>
                <c:pt idx="29">
                  <c:v>1.7131707156843232</c:v>
                </c:pt>
                <c:pt idx="30">
                  <c:v>1.7021027304907281</c:v>
                </c:pt>
                <c:pt idx="31">
                  <c:v>1.6916583209970737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1D-8644-A208-72531DB227F4}"/>
            </c:ext>
          </c:extLst>
        </c:ser>
        <c:ser>
          <c:idx val="4"/>
          <c:order val="4"/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Tabelle1!$J$206:$J$259</c:f>
              <c:numCache>
                <c:formatCode>0.00</c:formatCode>
                <c:ptCount val="54"/>
                <c:pt idx="0">
                  <c:v>5.9268875133092349</c:v>
                </c:pt>
                <c:pt idx="1">
                  <c:v>3.749207541522074</c:v>
                </c:pt>
                <c:pt idx="2">
                  <c:v>3.0201966088585324</c:v>
                </c:pt>
                <c:pt idx="3">
                  <c:v>2.6533811919836201</c:v>
                </c:pt>
                <c:pt idx="4">
                  <c:v>2.4314660155951433</c:v>
                </c:pt>
                <c:pt idx="5">
                  <c:v>2.2820188648925361</c:v>
                </c:pt>
                <c:pt idx="6">
                  <c:v>2.1739969864732558</c:v>
                </c:pt>
                <c:pt idx="7">
                  <c:v>2.0918786878339835</c:v>
                </c:pt>
                <c:pt idx="8">
                  <c:v>2.0270405366037041</c:v>
                </c:pt>
                <c:pt idx="9">
                  <c:v>1.9743082397314002</c:v>
                </c:pt>
                <c:pt idx="10">
                  <c:v>1.9303888608682798</c:v>
                </c:pt>
                <c:pt idx="11">
                  <c:v>1.8930869286893834</c:v>
                </c:pt>
                <c:pt idx="12">
                  <c:v>1.8608823410545074</c:v>
                </c:pt>
                <c:pt idx="13">
                  <c:v>1.8326891671071617</c:v>
                </c:pt>
                <c:pt idx="14">
                  <c:v>1.8077109282895589</c:v>
                </c:pt>
                <c:pt idx="15">
                  <c:v>1.7853501487617371</c:v>
                </c:pt>
                <c:pt idx="16">
                  <c:v>1.7651498290115208</c:v>
                </c:pt>
                <c:pt idx="17">
                  <c:v>1.7467544280917755</c:v>
                </c:pt>
                <c:pt idx="18">
                  <c:v>1.7298831671052304</c:v>
                </c:pt>
                <c:pt idx="19">
                  <c:v>1.7143113415084639</c:v>
                </c:pt>
                <c:pt idx="20">
                  <c:v>1.6998569726360264</c:v>
                </c:pt>
                <c:pt idx="21">
                  <c:v>1.6863710996084165</c:v>
                </c:pt>
                <c:pt idx="22">
                  <c:v>1.6737306036868447</c:v>
                </c:pt>
                <c:pt idx="23">
                  <c:v>1.6618328264496625</c:v>
                </c:pt>
                <c:pt idx="24">
                  <c:v>1.650591479525106</c:v>
                </c:pt>
                <c:pt idx="25">
                  <c:v>1.6353245872352682</c:v>
                </c:pt>
                <c:pt idx="26">
                  <c:v>1.6110649584319878</c:v>
                </c:pt>
                <c:pt idx="27">
                  <c:v>1.5883340557865469</c:v>
                </c:pt>
                <c:pt idx="28">
                  <c:v>1.5669956150328992</c:v>
                </c:pt>
                <c:pt idx="29">
                  <c:v>1.5697175174833735</c:v>
                </c:pt>
                <c:pt idx="30">
                  <c:v>1.618155618709924</c:v>
                </c:pt>
                <c:pt idx="31">
                  <c:v>1.6709904577243857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5"/>
          <c:order val="5"/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Tabelle1!$K$206:$K$259</c:f>
              <c:numCache>
                <c:formatCode>0.00</c:formatCode>
                <c:ptCount val="54"/>
                <c:pt idx="0">
                  <c:v>5.6574835354315418</c:v>
                </c:pt>
                <c:pt idx="1">
                  <c:v>3.5787890169074341</c:v>
                </c:pt>
                <c:pt idx="2">
                  <c:v>2.8829149448195079</c:v>
                </c:pt>
                <c:pt idx="3">
                  <c:v>2.5327729559843646</c:v>
                </c:pt>
                <c:pt idx="4">
                  <c:v>2.3209448330680913</c:v>
                </c:pt>
                <c:pt idx="5">
                  <c:v>2.1782907346701483</c:v>
                </c:pt>
                <c:pt idx="6">
                  <c:v>2.075178941633562</c:v>
                </c:pt>
                <c:pt idx="7">
                  <c:v>1.996793292932439</c:v>
                </c:pt>
                <c:pt idx="8">
                  <c:v>1.9349023303944446</c:v>
                </c:pt>
                <c:pt idx="9">
                  <c:v>1.8845669561072458</c:v>
                </c:pt>
                <c:pt idx="10">
                  <c:v>1.8426439126469942</c:v>
                </c:pt>
                <c:pt idx="11">
                  <c:v>1.8070375228398661</c:v>
                </c:pt>
                <c:pt idx="12">
                  <c:v>1.7762967800974843</c:v>
                </c:pt>
                <c:pt idx="13">
                  <c:v>1.7493851140568359</c:v>
                </c:pt>
                <c:pt idx="14">
                  <c:v>1.7255422497309425</c:v>
                </c:pt>
                <c:pt idx="15">
                  <c:v>1.7041978692725672</c:v>
                </c:pt>
                <c:pt idx="16">
                  <c:v>1.6849157458746336</c:v>
                </c:pt>
                <c:pt idx="17">
                  <c:v>1.6673564995421493</c:v>
                </c:pt>
                <c:pt idx="18">
                  <c:v>1.6512521140549927</c:v>
                </c:pt>
                <c:pt idx="19">
                  <c:v>1.6363880987126247</c:v>
                </c:pt>
                <c:pt idx="20">
                  <c:v>1.6225907466071161</c:v>
                </c:pt>
                <c:pt idx="21">
                  <c:v>1.6097178678080339</c:v>
                </c:pt>
                <c:pt idx="22">
                  <c:v>1.5976519398828972</c:v>
                </c:pt>
                <c:pt idx="23">
                  <c:v>1.5862949707019507</c:v>
                </c:pt>
                <c:pt idx="24">
                  <c:v>1.5755645940921466</c:v>
                </c:pt>
                <c:pt idx="25">
                  <c:v>1.5609916514518472</c:v>
                </c:pt>
                <c:pt idx="26">
                  <c:v>1.5378347330487157</c:v>
                </c:pt>
                <c:pt idx="27">
                  <c:v>1.5168054728509111</c:v>
                </c:pt>
                <c:pt idx="28">
                  <c:v>1.5385629126908034</c:v>
                </c:pt>
                <c:pt idx="29">
                  <c:v>1.5697175174833735</c:v>
                </c:pt>
                <c:pt idx="30">
                  <c:v>1.618155618709924</c:v>
                </c:pt>
                <c:pt idx="31">
                  <c:v>1.6709904577243857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E21D-8644-A208-72531DB22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2000"/>
        <c:minorUnit val="400"/>
      </c:valAx>
      <c:valAx>
        <c:axId val="1085640096"/>
        <c:scaling>
          <c:orientation val="minMax"/>
          <c:max val="1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[kg/100km/PAX]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inorUnit val="1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5448585628322193"/>
          <c:y val="0.61060906977285889"/>
          <c:w val="9.8267117199327056E-2"/>
          <c:h val="0.2458639129463807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(A321 neo)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Tabelle1!$F$31</c:f>
              <c:strCache>
                <c:ptCount val="1"/>
                <c:pt idx="0">
                  <c:v>160 PAX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Tabelle1!$E$82:$E$114</c:f>
              <c:numCache>
                <c:formatCode>0</c:formatCode>
                <c:ptCount val="33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  <c:pt idx="32">
                  <c:v>6700</c:v>
                </c:pt>
              </c:numCache>
            </c:numRef>
          </c:xVal>
          <c:yVal>
            <c:numRef>
              <c:f>Tabelle1!$F$82:$F$114</c:f>
              <c:numCache>
                <c:formatCode>0.00</c:formatCode>
                <c:ptCount val="33"/>
                <c:pt idx="0">
                  <c:v>6.5603285343168558</c:v>
                </c:pt>
                <c:pt idx="1">
                  <c:v>4.6377713961996783</c:v>
                </c:pt>
                <c:pt idx="2">
                  <c:v>3.8103431296362165</c:v>
                </c:pt>
                <c:pt idx="3">
                  <c:v>3.3479861682761616</c:v>
                </c:pt>
                <c:pt idx="4">
                  <c:v>3.0515934590884255</c:v>
                </c:pt>
                <c:pt idx="5">
                  <c:v>2.8445850019808576</c:v>
                </c:pt>
                <c:pt idx="6">
                  <c:v>2.6912231573153194</c:v>
                </c:pt>
                <c:pt idx="7">
                  <c:v>2.5725877360110108</c:v>
                </c:pt>
                <c:pt idx="8">
                  <c:v>2.4777247166603766</c:v>
                </c:pt>
                <c:pt idx="9">
                  <c:v>2.3998528383291378</c:v>
                </c:pt>
                <c:pt idx="10">
                  <c:v>2.334549362113751</c:v>
                </c:pt>
                <c:pt idx="11">
                  <c:v>2.2788066669618856</c:v>
                </c:pt>
                <c:pt idx="12">
                  <c:v>2.2305081360727215</c:v>
                </c:pt>
                <c:pt idx="13">
                  <c:v>2.1881209177425109</c:v>
                </c:pt>
                <c:pt idx="14">
                  <c:v>2.1505076173642683</c:v>
                </c:pt>
                <c:pt idx="15">
                  <c:v>2.1168064649462948</c:v>
                </c:pt>
                <c:pt idx="16">
                  <c:v>2.0863525679472303</c:v>
                </c:pt>
                <c:pt idx="17">
                  <c:v>2.0586247036369061</c:v>
                </c:pt>
                <c:pt idx="18">
                  <c:v>2.0332084829522126</c:v>
                </c:pt>
                <c:pt idx="19">
                  <c:v>2.0097702955852674</c:v>
                </c:pt>
                <c:pt idx="20">
                  <c:v>1.9880385261384828</c:v>
                </c:pt>
                <c:pt idx="21">
                  <c:v>1.9677897792400292</c:v>
                </c:pt>
                <c:pt idx="22">
                  <c:v>1.9430732758823206</c:v>
                </c:pt>
                <c:pt idx="23">
                  <c:v>1.9094496006026374</c:v>
                </c:pt>
                <c:pt idx="24">
                  <c:v>1.8612634024710077</c:v>
                </c:pt>
                <c:pt idx="25">
                  <c:v>1.8028671458036407</c:v>
                </c:pt>
                <c:pt idx="26">
                  <c:v>1.7479373514195817</c:v>
                </c:pt>
                <c:pt idx="27">
                  <c:v>1.6961966260445271</c:v>
                </c:pt>
                <c:pt idx="28">
                  <c:v>1.9565620902704035</c:v>
                </c:pt>
                <c:pt idx="29">
                  <c:v>2.3441058454073218</c:v>
                </c:pt>
                <c:pt idx="30">
                  <c:v>2.971307050819282</c:v>
                </c:pt>
                <c:pt idx="31">
                  <c:v>4.1502563388846117</c:v>
                </c:pt>
                <c:pt idx="32">
                  <c:v>7.1534093435672865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757-A945-A091-11FB428BF12C}"/>
            </c:ext>
          </c:extLst>
        </c:ser>
        <c:ser>
          <c:idx val="1"/>
          <c:order val="1"/>
          <c:tx>
            <c:strRef>
              <c:f>Tabelle1!$G$31</c:f>
              <c:strCache>
                <c:ptCount val="1"/>
                <c:pt idx="0">
                  <c:v>170 PAX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Tabelle1!$E$82:$E$114</c:f>
              <c:numCache>
                <c:formatCode>0</c:formatCode>
                <c:ptCount val="33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  <c:pt idx="32">
                  <c:v>6700</c:v>
                </c:pt>
              </c:numCache>
            </c:numRef>
          </c:xVal>
          <c:yVal>
            <c:numRef>
              <c:f>Tabelle1!$G$82:$G$114</c:f>
              <c:numCache>
                <c:formatCode>0.00</c:formatCode>
                <c:ptCount val="33"/>
                <c:pt idx="0">
                  <c:v>6.1744268558276287</c:v>
                </c:pt>
                <c:pt idx="1">
                  <c:v>4.3649613140702845</c:v>
                </c:pt>
                <c:pt idx="2">
                  <c:v>3.5862052984811448</c:v>
                </c:pt>
                <c:pt idx="3">
                  <c:v>3.1510458054363881</c:v>
                </c:pt>
                <c:pt idx="4">
                  <c:v>2.8720879614949886</c:v>
                </c:pt>
                <c:pt idx="5">
                  <c:v>2.677256472452572</c:v>
                </c:pt>
                <c:pt idx="6">
                  <c:v>2.5329159127673595</c:v>
                </c:pt>
                <c:pt idx="7">
                  <c:v>2.4212590456574223</c:v>
                </c:pt>
                <c:pt idx="8">
                  <c:v>2.3319762039156484</c:v>
                </c:pt>
                <c:pt idx="9">
                  <c:v>2.2586850243097767</c:v>
                </c:pt>
                <c:pt idx="10">
                  <c:v>2.1972229290482361</c:v>
                </c:pt>
                <c:pt idx="11">
                  <c:v>2.1447592159641276</c:v>
                </c:pt>
                <c:pt idx="12">
                  <c:v>2.0993017751272673</c:v>
                </c:pt>
                <c:pt idx="13">
                  <c:v>2.0594079225811863</c:v>
                </c:pt>
                <c:pt idx="14">
                  <c:v>2.0240071692840171</c:v>
                </c:pt>
                <c:pt idx="15">
                  <c:v>1.9922884375965126</c:v>
                </c:pt>
                <c:pt idx="16">
                  <c:v>1.9636259463032757</c:v>
                </c:pt>
                <c:pt idx="17">
                  <c:v>1.9375291328347348</c:v>
                </c:pt>
                <c:pt idx="18">
                  <c:v>1.9136079839550235</c:v>
                </c:pt>
                <c:pt idx="19">
                  <c:v>1.891548513492016</c:v>
                </c:pt>
                <c:pt idx="20">
                  <c:v>1.8710950834244546</c:v>
                </c:pt>
                <c:pt idx="21">
                  <c:v>1.852037439284733</c:v>
                </c:pt>
                <c:pt idx="22">
                  <c:v>1.8287748478892429</c:v>
                </c:pt>
                <c:pt idx="23">
                  <c:v>1.7971290358613057</c:v>
                </c:pt>
                <c:pt idx="24">
                  <c:v>1.7517773199727131</c:v>
                </c:pt>
                <c:pt idx="25">
                  <c:v>1.6968161372269561</c:v>
                </c:pt>
                <c:pt idx="26">
                  <c:v>1.6451175072184299</c:v>
                </c:pt>
                <c:pt idx="27">
                  <c:v>1.6947576474046642</c:v>
                </c:pt>
                <c:pt idx="28">
                  <c:v>1.9565620902704035</c:v>
                </c:pt>
                <c:pt idx="29">
                  <c:v>2.3441058454073218</c:v>
                </c:pt>
                <c:pt idx="30">
                  <c:v>2.971307050819282</c:v>
                </c:pt>
                <c:pt idx="31">
                  <c:v>4.1502563388846117</c:v>
                </c:pt>
                <c:pt idx="32">
                  <c:v>7.1534093435672865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757-A945-A091-11FB428BF12C}"/>
            </c:ext>
          </c:extLst>
        </c:ser>
        <c:ser>
          <c:idx val="2"/>
          <c:order val="2"/>
          <c:tx>
            <c:strRef>
              <c:f>Tabelle1!$H$81</c:f>
              <c:strCache>
                <c:ptCount val="1"/>
                <c:pt idx="0">
                  <c:v>172 Pax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Tabelle1!$E$82:$E$114</c:f>
              <c:numCache>
                <c:formatCode>0</c:formatCode>
                <c:ptCount val="33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  <c:pt idx="28">
                  <c:v>5900</c:v>
                </c:pt>
                <c:pt idx="29">
                  <c:v>6100</c:v>
                </c:pt>
                <c:pt idx="30">
                  <c:v>6300</c:v>
                </c:pt>
                <c:pt idx="31">
                  <c:v>6500</c:v>
                </c:pt>
                <c:pt idx="32">
                  <c:v>6700</c:v>
                </c:pt>
              </c:numCache>
            </c:numRef>
          </c:xVal>
          <c:yVal>
            <c:numRef>
              <c:f>Tabelle1!$H$82:$H$114</c:f>
              <c:numCache>
                <c:formatCode>0.00</c:formatCode>
                <c:ptCount val="33"/>
                <c:pt idx="0">
                  <c:v>6.1026311947133545</c:v>
                </c:pt>
                <c:pt idx="1">
                  <c:v>4.3142059499531893</c:v>
                </c:pt>
                <c:pt idx="2">
                  <c:v>3.5445052368708985</c:v>
                </c:pt>
                <c:pt idx="3">
                  <c:v>3.1144057379313135</c:v>
                </c:pt>
                <c:pt idx="4">
                  <c:v>2.8386915898496978</c:v>
                </c:pt>
                <c:pt idx="5">
                  <c:v>2.6461255832380068</c:v>
                </c:pt>
                <c:pt idx="6">
                  <c:v>2.5034634021537854</c:v>
                </c:pt>
                <c:pt idx="7">
                  <c:v>2.3931048707079174</c:v>
                </c:pt>
                <c:pt idx="8">
                  <c:v>2.3048602015445363</c:v>
                </c:pt>
                <c:pt idx="9">
                  <c:v>2.2324212449573375</c:v>
                </c:pt>
                <c:pt idx="10">
                  <c:v>2.171673825222094</c:v>
                </c:pt>
                <c:pt idx="11">
                  <c:v>2.119820155313382</c:v>
                </c:pt>
                <c:pt idx="12">
                  <c:v>2.0748912893699734</c:v>
                </c:pt>
                <c:pt idx="13">
                  <c:v>2.0354613188302428</c:v>
                </c:pt>
                <c:pt idx="14">
                  <c:v>2.0004722021993193</c:v>
                </c:pt>
                <c:pt idx="15">
                  <c:v>1.9691222929732972</c:v>
                </c:pt>
                <c:pt idx="16">
                  <c:v>1.94079308646254</c:v>
                </c:pt>
                <c:pt idx="17">
                  <c:v>1.9149997243134007</c:v>
                </c:pt>
                <c:pt idx="18">
                  <c:v>1.8913567283276398</c:v>
                </c:pt>
                <c:pt idx="19">
                  <c:v>1.8695537633351325</c:v>
                </c:pt>
                <c:pt idx="20">
                  <c:v>1.8493381638497515</c:v>
                </c:pt>
                <c:pt idx="21">
                  <c:v>1.830502120223283</c:v>
                </c:pt>
                <c:pt idx="22">
                  <c:v>1.8075100240765771</c:v>
                </c:pt>
                <c:pt idx="23">
                  <c:v>1.7762321866071047</c:v>
                </c:pt>
                <c:pt idx="24">
                  <c:v>1.7314078162521003</c:v>
                </c:pt>
                <c:pt idx="25">
                  <c:v>1.6770857170266427</c:v>
                </c:pt>
                <c:pt idx="26">
                  <c:v>1.6259882338786809</c:v>
                </c:pt>
                <c:pt idx="27">
                  <c:v>1.6947576474046642</c:v>
                </c:pt>
                <c:pt idx="28">
                  <c:v>1.9565620902704035</c:v>
                </c:pt>
                <c:pt idx="29">
                  <c:v>2.3441058454073218</c:v>
                </c:pt>
                <c:pt idx="30">
                  <c:v>2.971307050819282</c:v>
                </c:pt>
                <c:pt idx="31">
                  <c:v>4.1502563388846117</c:v>
                </c:pt>
                <c:pt idx="32">
                  <c:v>7.1534093435672865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757-A945-A091-11FB428BF1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7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8708837283746322"/>
          <c:y val="0.56898536898131336"/>
          <c:w val="6.7127836119754328E-2"/>
          <c:h val="0.2815976568160539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/>
              <a:t>Fuel per</a:t>
            </a:r>
            <a:r>
              <a:rPr lang="de-DE" b="1" baseline="0"/>
              <a:t> Range &amp; Pax versus Range (A321 ceo)</a:t>
            </a:r>
            <a:endParaRPr lang="de-DE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8.9625149248389782E-2"/>
          <c:y val="9.3417299423503269E-2"/>
          <c:w val="0.87348676914969647"/>
          <c:h val="0.7793815704691836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Tabelle1!$F$119</c:f>
              <c:strCache>
                <c:ptCount val="1"/>
                <c:pt idx="0">
                  <c:v>36 PAX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Tabelle1!$E$120:$E$147</c:f>
              <c:numCache>
                <c:formatCode>0</c:formatCode>
                <c:ptCount val="28"/>
                <c:pt idx="0">
                  <c:v>300</c:v>
                </c:pt>
                <c:pt idx="1">
                  <c:v>500</c:v>
                </c:pt>
                <c:pt idx="2">
                  <c:v>700</c:v>
                </c:pt>
                <c:pt idx="3">
                  <c:v>900</c:v>
                </c:pt>
                <c:pt idx="4">
                  <c:v>1100</c:v>
                </c:pt>
                <c:pt idx="5">
                  <c:v>1300</c:v>
                </c:pt>
                <c:pt idx="6">
                  <c:v>1500</c:v>
                </c:pt>
                <c:pt idx="7">
                  <c:v>1700</c:v>
                </c:pt>
                <c:pt idx="8">
                  <c:v>1900</c:v>
                </c:pt>
                <c:pt idx="9">
                  <c:v>2100</c:v>
                </c:pt>
                <c:pt idx="10">
                  <c:v>2300</c:v>
                </c:pt>
                <c:pt idx="11">
                  <c:v>2500</c:v>
                </c:pt>
                <c:pt idx="12">
                  <c:v>2700</c:v>
                </c:pt>
                <c:pt idx="13">
                  <c:v>2900</c:v>
                </c:pt>
                <c:pt idx="14">
                  <c:v>3100</c:v>
                </c:pt>
                <c:pt idx="15">
                  <c:v>3300</c:v>
                </c:pt>
                <c:pt idx="16">
                  <c:v>3500</c:v>
                </c:pt>
                <c:pt idx="17">
                  <c:v>3700</c:v>
                </c:pt>
                <c:pt idx="18">
                  <c:v>3900</c:v>
                </c:pt>
                <c:pt idx="19">
                  <c:v>4100</c:v>
                </c:pt>
                <c:pt idx="20">
                  <c:v>4300</c:v>
                </c:pt>
                <c:pt idx="21">
                  <c:v>4500</c:v>
                </c:pt>
                <c:pt idx="22">
                  <c:v>4700</c:v>
                </c:pt>
                <c:pt idx="23">
                  <c:v>4900</c:v>
                </c:pt>
                <c:pt idx="24">
                  <c:v>5100</c:v>
                </c:pt>
                <c:pt idx="25">
                  <c:v>5300</c:v>
                </c:pt>
                <c:pt idx="26">
                  <c:v>5500</c:v>
                </c:pt>
                <c:pt idx="27">
                  <c:v>5700</c:v>
                </c:pt>
              </c:numCache>
            </c:numRef>
          </c:xVal>
          <c:yVal>
            <c:numRef>
              <c:f>Tabelle1!$F$120:$F$147</c:f>
              <c:numCache>
                <c:formatCode>0.00</c:formatCode>
                <c:ptCount val="28"/>
                <c:pt idx="0">
                  <c:v>29.42962474712072</c:v>
                </c:pt>
                <c:pt idx="1">
                  <c:v>21.246103542214566</c:v>
                </c:pt>
                <c:pt idx="2">
                  <c:v>17.717834871621779</c:v>
                </c:pt>
                <c:pt idx="3">
                  <c:v>15.741514819033819</c:v>
                </c:pt>
                <c:pt idx="4">
                  <c:v>14.470784218254416</c:v>
                </c:pt>
                <c:pt idx="5">
                  <c:v>13.580117413584086</c:v>
                </c:pt>
                <c:pt idx="6">
                  <c:v>12.917600007347829</c:v>
                </c:pt>
                <c:pt idx="7">
                  <c:v>12.402804664226245</c:v>
                </c:pt>
                <c:pt idx="8">
                  <c:v>11.989166404425895</c:v>
                </c:pt>
                <c:pt idx="9">
                  <c:v>11.647857726634824</c:v>
                </c:pt>
                <c:pt idx="10">
                  <c:v>11.360076707998324</c:v>
                </c:pt>
                <c:pt idx="11">
                  <c:v>11.113036814107456</c:v>
                </c:pt>
                <c:pt idx="12">
                  <c:v>10.89773901391756</c:v>
                </c:pt>
                <c:pt idx="13">
                  <c:v>10.707665776619377</c:v>
                </c:pt>
                <c:pt idx="14">
                  <c:v>10.537980616759802</c:v>
                </c:pt>
                <c:pt idx="15">
                  <c:v>10.38501871266787</c:v>
                </c:pt>
                <c:pt idx="16">
                  <c:v>10.245952168926999</c:v>
                </c:pt>
                <c:pt idx="17">
                  <c:v>10.118563841417352</c:v>
                </c:pt>
                <c:pt idx="18">
                  <c:v>9.9752564420620313</c:v>
                </c:pt>
                <c:pt idx="19">
                  <c:v>9.8390362992167688</c:v>
                </c:pt>
                <c:pt idx="20">
                  <c:v>9.5934661709080373</c:v>
                </c:pt>
                <c:pt idx="21">
                  <c:v>9.2552417250417847</c:v>
                </c:pt>
                <c:pt idx="22">
                  <c:v>8.9389265399844895</c:v>
                </c:pt>
                <c:pt idx="23">
                  <c:v>8.6427252033691886</c:v>
                </c:pt>
                <c:pt idx="24">
                  <c:v>8.364994161344983</c:v>
                </c:pt>
                <c:pt idx="25">
                  <c:v>8.1042387725615015</c:v>
                </c:pt>
                <c:pt idx="26">
                  <c:v>7.8591058044786664</c:v>
                </c:pt>
                <c:pt idx="27">
                  <c:v>12.253112609204859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784963023743849"/>
              <c:y val="0.9211528823943900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 i="0" baseline="0">
                    <a:effectLst/>
                  </a:rPr>
                  <a:t>Fuel per Range &amp; per Pax [kg/100km]</a:t>
                </a:r>
                <a:endParaRPr lang="de-DE" sz="12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1.465938555305462E-2"/>
              <c:y val="0.290918559276667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0862933313034845"/>
          <c:y val="0.74330864873761837"/>
          <c:w val="6.6799856850963915E-2"/>
          <c:h val="4.3690250371685516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versus Range (A321 LR)</a:t>
            </a:r>
            <a:endParaRPr lang="de-DE" sz="2000" b="1"/>
          </a:p>
        </c:rich>
      </c:tx>
      <c:layout>
        <c:manualLayout>
          <c:xMode val="edge"/>
          <c:yMode val="edge"/>
          <c:x val="0.39116088230251472"/>
          <c:y val="2.8564388876561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0"/>
          <c:order val="0"/>
          <c:tx>
            <c:v>All cabin layouts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Tabelle1!$AK$32:$AK$76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57D-7B4A-B71C-3DDB83837B84}"/>
            </c:ext>
          </c:extLst>
        </c:ser>
        <c:ser>
          <c:idx val="1"/>
          <c:order val="1"/>
          <c:tx>
            <c:strRef>
              <c:f>Tabelle1!$G$31</c:f>
              <c:strCache>
                <c:ptCount val="1"/>
                <c:pt idx="0">
                  <c:v>170 PAX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Tabelle1!$AL$32:$AL$76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57D-7B4A-B71C-3DDB83837B84}"/>
            </c:ext>
          </c:extLst>
        </c:ser>
        <c:ser>
          <c:idx val="2"/>
          <c:order val="2"/>
          <c:tx>
            <c:strRef>
              <c:f>Tabelle1!$H$31</c:f>
              <c:strCache>
                <c:ptCount val="1"/>
                <c:pt idx="0">
                  <c:v>180 PAX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Tabelle1!$AM$32:$AM$76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57D-7B4A-B71C-3DDB83837B84}"/>
            </c:ext>
          </c:extLst>
        </c:ser>
        <c:ser>
          <c:idx val="3"/>
          <c:order val="3"/>
          <c:tx>
            <c:strRef>
              <c:f>Tabelle1!$I$31</c:f>
              <c:strCache>
                <c:ptCount val="1"/>
                <c:pt idx="0">
                  <c:v>190 PAX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Tabelle1!$AN$32:$AN$76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57D-7B4A-B71C-3DDB83837B84}"/>
            </c:ext>
          </c:extLst>
        </c:ser>
        <c:ser>
          <c:idx val="4"/>
          <c:order val="4"/>
          <c:tx>
            <c:strRef>
              <c:f>Tabelle1!$J$31</c:f>
              <c:strCache>
                <c:ptCount val="1"/>
                <c:pt idx="0">
                  <c:v>200 PAX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Tabelle1!$AO$32:$AO$76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57D-7B4A-B71C-3DDB83837B84}"/>
            </c:ext>
          </c:extLst>
        </c:ser>
        <c:ser>
          <c:idx val="6"/>
          <c:order val="5"/>
          <c:tx>
            <c:strRef>
              <c:f>Tabelle1!$K$31</c:f>
              <c:strCache>
                <c:ptCount val="1"/>
                <c:pt idx="0">
                  <c:v>220 PAX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Tabelle1!$AP$32:$AP$76</c:f>
              <c:numCache>
                <c:formatCode>0.00</c:formatCode>
                <c:ptCount val="45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57D-7B4A-B71C-3DDB83837B84}"/>
            </c:ext>
          </c:extLst>
        </c:ser>
        <c:ser>
          <c:idx val="7"/>
          <c:order val="6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Tabelle1!$AQ$32:$AQ$75</c:f>
              <c:numCache>
                <c:formatCode>0.00</c:formatCode>
                <c:ptCount val="44"/>
                <c:pt idx="0">
                  <c:v>10.653115624833591</c:v>
                </c:pt>
                <c:pt idx="1">
                  <c:v>6.8095865389430648</c:v>
                </c:pt>
                <c:pt idx="2">
                  <c:v>5.5202578030080707</c:v>
                </c:pt>
                <c:pt idx="3">
                  <c:v>4.8695667008907302</c:v>
                </c:pt>
                <c:pt idx="4">
                  <c:v>4.4743987316585745</c:v>
                </c:pt>
                <c:pt idx="5">
                  <c:v>4.2070475031732109</c:v>
                </c:pt>
                <c:pt idx="6">
                  <c:v>4.0127804273999246</c:v>
                </c:pt>
                <c:pt idx="7">
                  <c:v>3.8642301411790929</c:v>
                </c:pt>
                <c:pt idx="8">
                  <c:v>3.7461916439666325</c:v>
                </c:pt>
                <c:pt idx="9">
                  <c:v>3.6495411508294007</c:v>
                </c:pt>
                <c:pt idx="10">
                  <c:v>3.5684719329426033</c:v>
                </c:pt>
                <c:pt idx="11">
                  <c:v>3.4991122363276252</c:v>
                </c:pt>
                <c:pt idx="12">
                  <c:v>3.438781082951639</c:v>
                </c:pt>
                <c:pt idx="13">
                  <c:v>3.3855630130907404</c:v>
                </c:pt>
                <c:pt idx="14">
                  <c:v>3.3380529297712296</c:v>
                </c:pt>
                <c:pt idx="15">
                  <c:v>3.2951966256909238</c:v>
                </c:pt>
                <c:pt idx="16">
                  <c:v>3.2561875940052913</c:v>
                </c:pt>
                <c:pt idx="17">
                  <c:v>3.2203982348548799</c:v>
                </c:pt>
                <c:pt idx="18">
                  <c:v>3.1956459306746292</c:v>
                </c:pt>
                <c:pt idx="19">
                  <c:v>3.188563380477317</c:v>
                </c:pt>
                <c:pt idx="20">
                  <c:v>3.1818213896571135</c:v>
                </c:pt>
                <c:pt idx="21">
                  <c:v>3.1754308765764665</c:v>
                </c:pt>
                <c:pt idx="22">
                  <c:v>3.1693915160020234</c:v>
                </c:pt>
                <c:pt idx="23">
                  <c:v>3.163695968854483</c:v>
                </c:pt>
                <c:pt idx="24">
                  <c:v>3.1163405463549791</c:v>
                </c:pt>
                <c:pt idx="25">
                  <c:v>2.9911018613753924</c:v>
                </c:pt>
                <c:pt idx="26">
                  <c:v>2.8741792018218599</c:v>
                </c:pt>
                <c:pt idx="27">
                  <c:v>2.7647959243278697</c:v>
                </c:pt>
                <c:pt idx="28">
                  <c:v>2.6622687127321858</c:v>
                </c:pt>
                <c:pt idx="29">
                  <c:v>2.5659946492343346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57D-7B4A-B71C-3DDB83837B84}"/>
            </c:ext>
          </c:extLst>
        </c:ser>
        <c:ser>
          <c:idx val="5"/>
          <c:order val="7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Tabelle1!$F$19:$F$20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57D-7B4A-B71C-3DDB83837B84}"/>
            </c:ext>
          </c:extLst>
        </c:ser>
        <c:ser>
          <c:idx val="8"/>
          <c:order val="8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Tabelle1!$F$21:$F$22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57D-7B4A-B71C-3DDB83837B84}"/>
            </c:ext>
          </c:extLst>
        </c:ser>
        <c:ser>
          <c:idx val="9"/>
          <c:order val="9"/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Tabelle1!$F$23:$F$24</c:f>
              <c:numCache>
                <c:formatCode>General</c:formatCode>
                <c:ptCount val="2"/>
                <c:pt idx="0">
                  <c:v>0</c:v>
                </c:pt>
                <c:pt idx="1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57D-7B4A-B71C-3DDB83837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8743838038201043"/>
              <c:y val="0.931081387440489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</c:valAx>
      <c:valAx>
        <c:axId val="1085640096"/>
        <c:scaling>
          <c:orientation val="minMax"/>
          <c:max val="1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[kg/km]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txPr>
          <a:bodyPr rot="0" spcFirstLastPara="1" vertOverflow="ellipsis" vert="horz" wrap="square" anchor="ctr" anchorCtr="1"/>
          <a:lstStyle/>
          <a:p>
            <a:pPr>
              <a:defRPr sz="16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4826216372302587"/>
          <c:y val="0.76364599105225794"/>
          <c:w val="0.10525490023886681"/>
          <c:h val="9.2970756345763558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</a:t>
            </a:r>
            <a:r>
              <a:rPr lang="de-DE" sz="2000" b="1" baseline="0"/>
              <a:t> versus Range (A321 LR)</a:t>
            </a:r>
            <a:endParaRPr lang="de-DE" sz="2000" b="1"/>
          </a:p>
        </c:rich>
      </c:tx>
      <c:layout>
        <c:manualLayout>
          <c:xMode val="edge"/>
          <c:yMode val="edge"/>
          <c:x val="0.33054763969671341"/>
          <c:y val="2.66793471092597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Tabelle1!$F$31</c:f>
              <c:strCache>
                <c:ptCount val="1"/>
                <c:pt idx="0">
                  <c:v>160 PAX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Tabelle1!$BM$33:$BM$77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D4E-8E46-A3CD-A04EFCFF0446}"/>
            </c:ext>
          </c:extLst>
        </c:ser>
        <c:ser>
          <c:idx val="1"/>
          <c:order val="1"/>
          <c:tx>
            <c:strRef>
              <c:f>Tabelle1!$G$31</c:f>
              <c:strCache>
                <c:ptCount val="1"/>
                <c:pt idx="0">
                  <c:v>170 PAX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Tabelle1!$BN$33:$BN$77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D4E-8E46-A3CD-A04EFCFF0446}"/>
            </c:ext>
          </c:extLst>
        </c:ser>
        <c:ser>
          <c:idx val="2"/>
          <c:order val="2"/>
          <c:tx>
            <c:strRef>
              <c:f>Tabelle1!$H$31</c:f>
              <c:strCache>
                <c:ptCount val="1"/>
                <c:pt idx="0">
                  <c:v>180 PAX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Tabelle1!$BO$33:$BO$77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D4E-8E46-A3CD-A04EFCFF0446}"/>
            </c:ext>
          </c:extLst>
        </c:ser>
        <c:ser>
          <c:idx val="3"/>
          <c:order val="3"/>
          <c:tx>
            <c:strRef>
              <c:f>Tabelle1!$I$31</c:f>
              <c:strCache>
                <c:ptCount val="1"/>
                <c:pt idx="0">
                  <c:v>190 PAX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Tabelle1!$BP$33:$BP$77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D4E-8E46-A3CD-A04EFCFF0446}"/>
            </c:ext>
          </c:extLst>
        </c:ser>
        <c:ser>
          <c:idx val="4"/>
          <c:order val="4"/>
          <c:tx>
            <c:strRef>
              <c:f>Tabelle1!$J$31</c:f>
              <c:strCache>
                <c:ptCount val="1"/>
                <c:pt idx="0">
                  <c:v>200 PAX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Tabelle1!$BQ$33:$BQ$77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D4E-8E46-A3CD-A04EFCFF0446}"/>
            </c:ext>
          </c:extLst>
        </c:ser>
        <c:ser>
          <c:idx val="6"/>
          <c:order val="5"/>
          <c:tx>
            <c:strRef>
              <c:f>Tabelle1!$K$31</c:f>
              <c:strCache>
                <c:ptCount val="1"/>
                <c:pt idx="0">
                  <c:v>220 PAX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Tabelle1!$BR$33:$BR$77</c:f>
              <c:numCache>
                <c:formatCode>0.00</c:formatCode>
                <c:ptCount val="45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D4E-8E46-A3CD-A04EFCFF0446}"/>
            </c:ext>
          </c:extLst>
        </c:ser>
        <c:ser>
          <c:idx val="7"/>
          <c:order val="6"/>
          <c:tx>
            <c:v>All cabin layouts</c:v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Tabelle1!$BS$33:$BS$76</c:f>
              <c:numCache>
                <c:formatCode>0.00</c:formatCode>
                <c:ptCount val="44"/>
                <c:pt idx="0">
                  <c:v>3195.934687450077</c:v>
                </c:pt>
                <c:pt idx="1">
                  <c:v>4085.7519233658386</c:v>
                </c:pt>
                <c:pt idx="2">
                  <c:v>4968.2320227072632</c:v>
                </c:pt>
                <c:pt idx="3">
                  <c:v>5843.4800410688767</c:v>
                </c:pt>
                <c:pt idx="4">
                  <c:v>6711.5980974878621</c:v>
                </c:pt>
                <c:pt idx="5">
                  <c:v>7572.6855057117791</c:v>
                </c:pt>
                <c:pt idx="6">
                  <c:v>8426.8388975398411</c:v>
                </c:pt>
                <c:pt idx="7">
                  <c:v>9274.1523388298228</c:v>
                </c:pt>
                <c:pt idx="8">
                  <c:v>10114.717438709908</c:v>
                </c:pt>
                <c:pt idx="9">
                  <c:v>10948.623452488202</c:v>
                </c:pt>
                <c:pt idx="10">
                  <c:v>11775.957378710591</c:v>
                </c:pt>
                <c:pt idx="11">
                  <c:v>12596.80405077945</c:v>
                </c:pt>
                <c:pt idx="12">
                  <c:v>13411.246223511393</c:v>
                </c:pt>
                <c:pt idx="13">
                  <c:v>14219.364654981109</c:v>
                </c:pt>
                <c:pt idx="14">
                  <c:v>15021.238183970534</c:v>
                </c:pt>
                <c:pt idx="15">
                  <c:v>15816.943803316433</c:v>
                </c:pt>
                <c:pt idx="16">
                  <c:v>16606.556729426986</c:v>
                </c:pt>
                <c:pt idx="17">
                  <c:v>17390.15046821635</c:v>
                </c:pt>
                <c:pt idx="18">
                  <c:v>18215.181804845386</c:v>
                </c:pt>
                <c:pt idx="19">
                  <c:v>19131.380282863902</c:v>
                </c:pt>
                <c:pt idx="20">
                  <c:v>20045.474754839815</c:v>
                </c:pt>
                <c:pt idx="21">
                  <c:v>20957.843785404679</c:v>
                </c:pt>
                <c:pt idx="22">
                  <c:v>21868.801460413961</c:v>
                </c:pt>
                <c:pt idx="23">
                  <c:v>22778.610975752279</c:v>
                </c:pt>
                <c:pt idx="24">
                  <c:v>23372.554097662345</c:v>
                </c:pt>
                <c:pt idx="25">
                  <c:v>23330.594518728059</c:v>
                </c:pt>
                <c:pt idx="26">
                  <c:v>23280.851534757065</c:v>
                </c:pt>
                <c:pt idx="27">
                  <c:v>23224.285764354107</c:v>
                </c:pt>
                <c:pt idx="28">
                  <c:v>23161.737800770017</c:v>
                </c:pt>
                <c:pt idx="29">
                  <c:v>23093.951843109011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D4E-8E46-A3CD-A04EFCFF0446}"/>
            </c:ext>
          </c:extLst>
        </c:ser>
        <c:ser>
          <c:idx val="5"/>
          <c:order val="7"/>
          <c:tx>
            <c:v>x1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Tabelle1!$I$19:$I$20</c:f>
              <c:numCache>
                <c:formatCode>General</c:formatCode>
                <c:ptCount val="2"/>
                <c:pt idx="0">
                  <c:v>0</c:v>
                </c:pt>
                <c:pt idx="1">
                  <c:v>24000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D4E-8E46-A3CD-A04EFCFF0446}"/>
            </c:ext>
          </c:extLst>
        </c:ser>
        <c:ser>
          <c:idx val="8"/>
          <c:order val="8"/>
          <c:tx>
            <c:v>x2</c:v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Pt>
            <c:idx val="1"/>
            <c:marker>
              <c:symbol val="none"/>
            </c:marker>
            <c:bubble3D val="0"/>
            <c:spPr>
              <a:ln w="12700" cap="rnd">
                <a:solidFill>
                  <a:schemeClr val="bg1">
                    <a:lumMod val="75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1D4E-8E46-A3CD-A04EFCFF0446}"/>
              </c:ext>
            </c:extLst>
          </c:dPt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Tabelle1!$I$21:$I$22</c:f>
              <c:numCache>
                <c:formatCode>General</c:formatCode>
                <c:ptCount val="2"/>
                <c:pt idx="0">
                  <c:v>0</c:v>
                </c:pt>
                <c:pt idx="1">
                  <c:v>24000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D4E-8E46-A3CD-A04EFCFF0446}"/>
            </c:ext>
          </c:extLst>
        </c:ser>
        <c:ser>
          <c:idx val="9"/>
          <c:order val="9"/>
          <c:tx>
            <c:v>x3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Tabelle1!$I$23:$I$24</c:f>
              <c:numCache>
                <c:formatCode>General</c:formatCode>
                <c:ptCount val="2"/>
                <c:pt idx="0">
                  <c:v>0</c:v>
                </c:pt>
                <c:pt idx="1">
                  <c:v>24000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1D4E-8E46-A3CD-A04EFCFF0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2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6259402576868341"/>
              <c:y val="0.926696918265314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200"/>
      </c:valAx>
      <c:valAx>
        <c:axId val="1085640096"/>
        <c:scaling>
          <c:orientation val="minMax"/>
          <c:max val="24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&amp; per Pax [kg]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ajorUnit val="4000"/>
        <c:minorUnit val="2000"/>
      </c:valAx>
      <c:spPr>
        <a:noFill/>
        <a:ln>
          <a:noFill/>
        </a:ln>
        <a:effectLst/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78788719031638521"/>
          <c:y val="0.66574869651595536"/>
          <c:w val="0.1189375065299861"/>
          <c:h val="6.712798033537859E-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&amp; Pax versus Range (A321 LR))</a:t>
            </a:r>
            <a:endParaRPr lang="de-DE" sz="2000" b="1"/>
          </a:p>
        </c:rich>
      </c:tx>
      <c:layout>
        <c:manualLayout>
          <c:xMode val="edge"/>
          <c:yMode val="edge"/>
          <c:x val="0.33054763969671341"/>
          <c:y val="2.66793471092597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0"/>
          <c:order val="0"/>
          <c:tx>
            <c:strRef>
              <c:f>Tabelle1!$F$31</c:f>
              <c:strCache>
                <c:ptCount val="1"/>
                <c:pt idx="0">
                  <c:v>160 PAX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Tabelle1!$F$32:$F$76</c:f>
              <c:numCache>
                <c:formatCode>0.00</c:formatCode>
                <c:ptCount val="45"/>
                <c:pt idx="0">
                  <c:v>6.6581972655210233</c:v>
                </c:pt>
                <c:pt idx="1">
                  <c:v>4.2559915868394151</c:v>
                </c:pt>
                <c:pt idx="2">
                  <c:v>3.4501611268800443</c:v>
                </c:pt>
                <c:pt idx="3">
                  <c:v>3.0434791880566991</c:v>
                </c:pt>
                <c:pt idx="4">
                  <c:v>2.7964992072866091</c:v>
                </c:pt>
                <c:pt idx="5">
                  <c:v>2.6294046894832364</c:v>
                </c:pt>
                <c:pt idx="6">
                  <c:v>2.507987767124944</c:v>
                </c:pt>
                <c:pt idx="7">
                  <c:v>2.4151438382369332</c:v>
                </c:pt>
                <c:pt idx="8">
                  <c:v>2.3413697774791555</c:v>
                </c:pt>
                <c:pt idx="9">
                  <c:v>2.280963219268394</c:v>
                </c:pt>
                <c:pt idx="10">
                  <c:v>2.2302949580891274</c:v>
                </c:pt>
                <c:pt idx="11">
                  <c:v>2.1869451477047686</c:v>
                </c:pt>
                <c:pt idx="12">
                  <c:v>2.149238176844777</c:v>
                </c:pt>
                <c:pt idx="13">
                  <c:v>2.1159768831817147</c:v>
                </c:pt>
                <c:pt idx="14">
                  <c:v>2.0862830811070205</c:v>
                </c:pt>
                <c:pt idx="15">
                  <c:v>2.0594978910568296</c:v>
                </c:pt>
                <c:pt idx="16">
                  <c:v>2.0351172462533089</c:v>
                </c:pt>
                <c:pt idx="17">
                  <c:v>2.0127488967843017</c:v>
                </c:pt>
                <c:pt idx="18">
                  <c:v>1.9972787066716451</c:v>
                </c:pt>
                <c:pt idx="19">
                  <c:v>1.9928521127983201</c:v>
                </c:pt>
                <c:pt idx="20">
                  <c:v>1.988638368535699</c:v>
                </c:pt>
                <c:pt idx="21">
                  <c:v>1.9846442978602972</c:v>
                </c:pt>
                <c:pt idx="22">
                  <c:v>1.9808696975012725</c:v>
                </c:pt>
                <c:pt idx="23">
                  <c:v>1.9773099805340633</c:v>
                </c:pt>
                <c:pt idx="24">
                  <c:v>1.9477128414718572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F5D-7041-B0B9-F49CC373C401}"/>
            </c:ext>
          </c:extLst>
        </c:ser>
        <c:ser>
          <c:idx val="1"/>
          <c:order val="1"/>
          <c:tx>
            <c:strRef>
              <c:f>Tabelle1!$G$31</c:f>
              <c:strCache>
                <c:ptCount val="1"/>
                <c:pt idx="0">
                  <c:v>170 PAX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Tabelle1!$G$32:$G$61</c:f>
              <c:numCache>
                <c:formatCode>0.00</c:formatCode>
                <c:ptCount val="30"/>
                <c:pt idx="0">
                  <c:v>6.2665386028433163</c:v>
                </c:pt>
                <c:pt idx="1">
                  <c:v>4.0056391405547442</c:v>
                </c:pt>
                <c:pt idx="2">
                  <c:v>3.2472104723576889</c:v>
                </c:pt>
                <c:pt idx="3">
                  <c:v>2.8644510005239523</c:v>
                </c:pt>
                <c:pt idx="4">
                  <c:v>2.6319992539168084</c:v>
                </c:pt>
                <c:pt idx="5">
                  <c:v>2.4747338253959872</c:v>
                </c:pt>
                <c:pt idx="6">
                  <c:v>2.3604590749411236</c:v>
                </c:pt>
                <c:pt idx="7">
                  <c:v>2.2730765536347604</c:v>
                </c:pt>
                <c:pt idx="8">
                  <c:v>2.2036421435097933</c:v>
                </c:pt>
                <c:pt idx="9">
                  <c:v>2.1467889122526058</c:v>
                </c:pt>
                <c:pt idx="10">
                  <c:v>2.0991011370250607</c:v>
                </c:pt>
                <c:pt idx="11">
                  <c:v>2.0583013154868408</c:v>
                </c:pt>
                <c:pt idx="12">
                  <c:v>2.0228124017362603</c:v>
                </c:pt>
                <c:pt idx="13">
                  <c:v>1.9915076547592609</c:v>
                </c:pt>
                <c:pt idx="14">
                  <c:v>1.9635605469242547</c:v>
                </c:pt>
                <c:pt idx="15">
                  <c:v>1.9383509562887806</c:v>
                </c:pt>
                <c:pt idx="16">
                  <c:v>1.9154044670619379</c:v>
                </c:pt>
                <c:pt idx="17">
                  <c:v>1.8943519028558133</c:v>
                </c:pt>
                <c:pt idx="18">
                  <c:v>1.879791723926254</c:v>
                </c:pt>
                <c:pt idx="19">
                  <c:v>1.8756255179278307</c:v>
                </c:pt>
                <c:pt idx="20">
                  <c:v>1.8716596409747754</c:v>
                </c:pt>
                <c:pt idx="21">
                  <c:v>1.8679005156332209</c:v>
                </c:pt>
                <c:pt idx="22">
                  <c:v>1.8643479505894327</c:v>
                </c:pt>
                <c:pt idx="23">
                  <c:v>1.8609976287379419</c:v>
                </c:pt>
                <c:pt idx="24">
                  <c:v>1.8331414978558656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F5D-7041-B0B9-F49CC373C401}"/>
            </c:ext>
          </c:extLst>
        </c:ser>
        <c:ser>
          <c:idx val="2"/>
          <c:order val="2"/>
          <c:tx>
            <c:strRef>
              <c:f>Tabelle1!$H$31</c:f>
              <c:strCache>
                <c:ptCount val="1"/>
                <c:pt idx="0">
                  <c:v>180 PAX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Tabelle1!$E$32:$E$61</c:f>
              <c:numCache>
                <c:formatCode>0</c:formatCode>
                <c:ptCount val="30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Tabelle1!$H$32:$H$61</c:f>
              <c:numCache>
                <c:formatCode>0.00</c:formatCode>
                <c:ptCount val="30"/>
                <c:pt idx="0">
                  <c:v>5.9183975693520212</c:v>
                </c:pt>
                <c:pt idx="1">
                  <c:v>3.7831036327461471</c:v>
                </c:pt>
                <c:pt idx="2">
                  <c:v>3.0668098905600392</c:v>
                </c:pt>
                <c:pt idx="3">
                  <c:v>2.7053148338281772</c:v>
                </c:pt>
                <c:pt idx="4">
                  <c:v>2.4857770731436526</c:v>
                </c:pt>
                <c:pt idx="5">
                  <c:v>2.3372486128739878</c:v>
                </c:pt>
                <c:pt idx="6">
                  <c:v>2.229322459666617</c:v>
                </c:pt>
                <c:pt idx="7">
                  <c:v>2.1467945228772738</c:v>
                </c:pt>
                <c:pt idx="8">
                  <c:v>2.0812175799814714</c:v>
                </c:pt>
                <c:pt idx="9">
                  <c:v>2.0275228615719056</c:v>
                </c:pt>
                <c:pt idx="10">
                  <c:v>1.9824844071903351</c:v>
                </c:pt>
                <c:pt idx="11">
                  <c:v>1.9439512424042384</c:v>
                </c:pt>
                <c:pt idx="12">
                  <c:v>1.910433934973135</c:v>
                </c:pt>
                <c:pt idx="13">
                  <c:v>1.880868340605969</c:v>
                </c:pt>
                <c:pt idx="14">
                  <c:v>1.8544738498729074</c:v>
                </c:pt>
                <c:pt idx="15">
                  <c:v>1.830664792050515</c:v>
                </c:pt>
                <c:pt idx="16">
                  <c:v>1.8089931077807189</c:v>
                </c:pt>
                <c:pt idx="17">
                  <c:v>1.7891101304749346</c:v>
                </c:pt>
                <c:pt idx="18">
                  <c:v>1.7753588503747955</c:v>
                </c:pt>
                <c:pt idx="19">
                  <c:v>1.7714241002651736</c:v>
                </c:pt>
                <c:pt idx="20">
                  <c:v>1.76767854980951</c:v>
                </c:pt>
                <c:pt idx="21">
                  <c:v>1.7641282647647087</c:v>
                </c:pt>
                <c:pt idx="22">
                  <c:v>1.7607730644455755</c:v>
                </c:pt>
                <c:pt idx="23">
                  <c:v>1.7576088715858342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3"/>
          <c:order val="3"/>
          <c:tx>
            <c:strRef>
              <c:f>Tabelle1!$I$31</c:f>
              <c:strCache>
                <c:ptCount val="1"/>
                <c:pt idx="0">
                  <c:v>190 PAX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Tabelle1!$I$32:$I$76</c:f>
              <c:numCache>
                <c:formatCode>0.00</c:formatCode>
                <c:ptCount val="45"/>
                <c:pt idx="0">
                  <c:v>5.6069029604387577</c:v>
                </c:pt>
                <c:pt idx="1">
                  <c:v>3.5839929152331917</c:v>
                </c:pt>
                <c:pt idx="2">
                  <c:v>2.9053988436884581</c:v>
                </c:pt>
                <c:pt idx="3">
                  <c:v>2.5629298425740625</c:v>
                </c:pt>
                <c:pt idx="4">
                  <c:v>2.3549467008729339</c:v>
                </c:pt>
                <c:pt idx="5">
                  <c:v>2.2142355279858834</c:v>
                </c:pt>
                <c:pt idx="6">
                  <c:v>2.1119896986315316</c:v>
                </c:pt>
                <c:pt idx="7">
                  <c:v>2.0338053374626806</c:v>
                </c:pt>
                <c:pt idx="8">
                  <c:v>1.9716798126140256</c:v>
                </c:pt>
                <c:pt idx="9">
                  <c:v>1.9208111320154895</c:v>
                </c:pt>
                <c:pt idx="10">
                  <c:v>1.8781431226013703</c:v>
                </c:pt>
                <c:pt idx="11">
                  <c:v>1.841638019119805</c:v>
                </c:pt>
                <c:pt idx="12">
                  <c:v>1.8098847805008649</c:v>
                </c:pt>
                <c:pt idx="13">
                  <c:v>1.78187527004776</c:v>
                </c:pt>
                <c:pt idx="14">
                  <c:v>1.7568699630374911</c:v>
                </c:pt>
                <c:pt idx="15">
                  <c:v>1.7343140135215405</c:v>
                </c:pt>
                <c:pt idx="16">
                  <c:v>1.7137829442133126</c:v>
                </c:pt>
                <c:pt idx="17">
                  <c:v>1.6949464393973066</c:v>
                </c:pt>
                <c:pt idx="18">
                  <c:v>1.6819189108813852</c:v>
                </c:pt>
                <c:pt idx="19">
                  <c:v>1.678191252882796</c:v>
                </c:pt>
                <c:pt idx="20">
                  <c:v>1.6746428366616413</c:v>
                </c:pt>
                <c:pt idx="21">
                  <c:v>1.6712794087244607</c:v>
                </c:pt>
                <c:pt idx="22">
                  <c:v>1.6681007978958082</c:v>
                </c:pt>
                <c:pt idx="23">
                  <c:v>1.6651031415023689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E21D-8644-A208-72531DB227F4}"/>
            </c:ext>
          </c:extLst>
        </c:ser>
        <c:ser>
          <c:idx val="4"/>
          <c:order val="4"/>
          <c:tx>
            <c:strRef>
              <c:f>Tabelle1!$J$31</c:f>
              <c:strCache>
                <c:ptCount val="1"/>
                <c:pt idx="0">
                  <c:v>200 PAX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Tabelle1!$J$32:$J$76</c:f>
              <c:numCache>
                <c:formatCode>0.00</c:formatCode>
                <c:ptCount val="45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  <c:pt idx="16">
                  <c:v>1.6280937970026472</c:v>
                </c:pt>
                <c:pt idx="17">
                  <c:v>1.6101991174274415</c:v>
                </c:pt>
                <c:pt idx="18">
                  <c:v>1.5978229653373157</c:v>
                </c:pt>
                <c:pt idx="19">
                  <c:v>1.5942816902386561</c:v>
                </c:pt>
                <c:pt idx="20">
                  <c:v>1.5909106948285592</c:v>
                </c:pt>
                <c:pt idx="21">
                  <c:v>1.5877154382882377</c:v>
                </c:pt>
                <c:pt idx="22">
                  <c:v>1.5846957580010181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6"/>
          <c:order val="5"/>
          <c:tx>
            <c:strRef>
              <c:f>Tabelle1!$K$31</c:f>
              <c:strCache>
                <c:ptCount val="1"/>
                <c:pt idx="0">
                  <c:v>220 PAX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Tabelle1!$K$32:$K$76</c:f>
              <c:numCache>
                <c:formatCode>0.00</c:formatCode>
                <c:ptCount val="45"/>
                <c:pt idx="0">
                  <c:v>4.8423252840152902</c:v>
                </c:pt>
                <c:pt idx="1">
                  <c:v>3.0952666086104839</c:v>
                </c:pt>
                <c:pt idx="2">
                  <c:v>2.509208092276396</c:v>
                </c:pt>
                <c:pt idx="3">
                  <c:v>2.213439409495781</c:v>
                </c:pt>
                <c:pt idx="4">
                  <c:v>2.033817605299352</c:v>
                </c:pt>
                <c:pt idx="5">
                  <c:v>1.9122943196241717</c:v>
                </c:pt>
                <c:pt idx="6">
                  <c:v>1.8239911033635956</c:v>
                </c:pt>
                <c:pt idx="7">
                  <c:v>1.7564682459904966</c:v>
                </c:pt>
                <c:pt idx="8">
                  <c:v>1.702814383621204</c:v>
                </c:pt>
                <c:pt idx="9">
                  <c:v>1.6588823412861047</c:v>
                </c:pt>
                <c:pt idx="10">
                  <c:v>1.6220326967920924</c:v>
                </c:pt>
                <c:pt idx="11">
                  <c:v>1.5905055619671042</c:v>
                </c:pt>
                <c:pt idx="12">
                  <c:v>1.5630823104325651</c:v>
                </c:pt>
                <c:pt idx="13">
                  <c:v>1.5388922786776109</c:v>
                </c:pt>
                <c:pt idx="14">
                  <c:v>1.5172967862596514</c:v>
                </c:pt>
                <c:pt idx="15">
                  <c:v>1.4978166480413304</c:v>
                </c:pt>
                <c:pt idx="16">
                  <c:v>1.4800852700024065</c:v>
                </c:pt>
                <c:pt idx="17">
                  <c:v>1.463817379479492</c:v>
                </c:pt>
                <c:pt idx="18">
                  <c:v>1.4525663321248325</c:v>
                </c:pt>
                <c:pt idx="19">
                  <c:v>1.449346991126051</c:v>
                </c:pt>
                <c:pt idx="20">
                  <c:v>1.4462824498441447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1D-8644-A208-72531DB227F4}"/>
            </c:ext>
          </c:extLst>
        </c:ser>
        <c:ser>
          <c:idx val="7"/>
          <c:order val="6"/>
          <c:tx>
            <c:strRef>
              <c:f>Tabelle1!$L$31</c:f>
              <c:strCache>
                <c:ptCount val="1"/>
                <c:pt idx="0">
                  <c:v>240 PAX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Tabelle1!$L$32:$L$75</c:f>
              <c:numCache>
                <c:formatCode>0.00</c:formatCode>
                <c:ptCount val="44"/>
                <c:pt idx="0">
                  <c:v>4.4387981770140161</c:v>
                </c:pt>
                <c:pt idx="1">
                  <c:v>2.8373277245596107</c:v>
                </c:pt>
                <c:pt idx="2">
                  <c:v>2.3001074179200294</c:v>
                </c:pt>
                <c:pt idx="3">
                  <c:v>2.0289861253711328</c:v>
                </c:pt>
                <c:pt idx="4">
                  <c:v>1.8643328048577392</c:v>
                </c:pt>
                <c:pt idx="5">
                  <c:v>1.7529364596554908</c:v>
                </c:pt>
                <c:pt idx="6">
                  <c:v>1.6719918447499629</c:v>
                </c:pt>
                <c:pt idx="7">
                  <c:v>1.6100958921579553</c:v>
                </c:pt>
                <c:pt idx="8">
                  <c:v>1.5609131849861035</c:v>
                </c:pt>
                <c:pt idx="9">
                  <c:v>1.5206421461789292</c:v>
                </c:pt>
                <c:pt idx="10">
                  <c:v>1.4868633053927514</c:v>
                </c:pt>
                <c:pt idx="11">
                  <c:v>1.4579634318031787</c:v>
                </c:pt>
                <c:pt idx="12">
                  <c:v>1.4328254512298513</c:v>
                </c:pt>
                <c:pt idx="13">
                  <c:v>1.4106512554544766</c:v>
                </c:pt>
                <c:pt idx="14">
                  <c:v>1.3908553874046805</c:v>
                </c:pt>
                <c:pt idx="15">
                  <c:v>1.3729985940378862</c:v>
                </c:pt>
                <c:pt idx="16">
                  <c:v>1.356744830835539</c:v>
                </c:pt>
                <c:pt idx="17">
                  <c:v>1.3418325978562011</c:v>
                </c:pt>
                <c:pt idx="18">
                  <c:v>1.334097935336515</c:v>
                </c:pt>
                <c:pt idx="19">
                  <c:v>1.3857107881106598</c:v>
                </c:pt>
                <c:pt idx="20">
                  <c:v>1.4418905620029923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48-304C-AAAF-476ACF4FDD3C}"/>
            </c:ext>
          </c:extLst>
        </c:ser>
        <c:ser>
          <c:idx val="5"/>
          <c:order val="7"/>
          <c:tx>
            <c:v>x1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Tabelle1!$C$19:$C$20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A7-FF4A-BF8B-238F6C005C58}"/>
            </c:ext>
          </c:extLst>
        </c:ser>
        <c:ser>
          <c:idx val="8"/>
          <c:order val="8"/>
          <c:tx>
            <c:v>x2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Tabelle1!$C$21:$C$22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A7-FF4A-BF8B-238F6C005C58}"/>
            </c:ext>
          </c:extLst>
        </c:ser>
        <c:ser>
          <c:idx val="9"/>
          <c:order val="9"/>
          <c:tx>
            <c:v>x3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Tabelle1!$C$23:$C$24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A7-FF4A-BF8B-238F6C005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9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6259402576868341"/>
              <c:y val="0.926696918265314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2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&amp; per Pax [kg/100km]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ayout>
        <c:manualLayout>
          <c:xMode val="edge"/>
          <c:yMode val="edge"/>
          <c:x val="0.87930776499188534"/>
          <c:y val="0.59805717933277935"/>
          <c:w val="6.9518350728513228E-2"/>
          <c:h val="0.2849661224930730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 b="1"/>
              <a:t>Fuel per</a:t>
            </a:r>
            <a:r>
              <a:rPr lang="de-DE" sz="2000" b="1" baseline="0"/>
              <a:t> Range &amp; Pax versus Range (A321 LR and A330-900neo)</a:t>
            </a:r>
            <a:endParaRPr lang="de-DE" sz="2000" b="1"/>
          </a:p>
        </c:rich>
      </c:tx>
      <c:layout>
        <c:manualLayout>
          <c:xMode val="edge"/>
          <c:yMode val="edge"/>
          <c:x val="0.33054763969671341"/>
          <c:y val="2.66793471092597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7.2901342651743056E-2"/>
          <c:y val="9.7294623027585292E-2"/>
          <c:w val="0.88626260804971235"/>
          <c:h val="0.78940967360025505"/>
        </c:manualLayout>
      </c:layout>
      <c:scatterChart>
        <c:scatterStyle val="smoothMarker"/>
        <c:varyColors val="0"/>
        <c:ser>
          <c:idx val="2"/>
          <c:order val="0"/>
          <c:tx>
            <c:v>A321LR 180Pax</c:v>
          </c:tx>
          <c:spPr>
            <a:ln w="19050" cap="rnd">
              <a:solidFill>
                <a:schemeClr val="accent1">
                  <a:lumMod val="40000"/>
                  <a:lumOff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Tabelle1!$H$32:$H$76</c:f>
              <c:numCache>
                <c:formatCode>0.00</c:formatCode>
                <c:ptCount val="45"/>
                <c:pt idx="0">
                  <c:v>5.9183975693520212</c:v>
                </c:pt>
                <c:pt idx="1">
                  <c:v>3.7831036327461471</c:v>
                </c:pt>
                <c:pt idx="2">
                  <c:v>3.0668098905600392</c:v>
                </c:pt>
                <c:pt idx="3">
                  <c:v>2.7053148338281772</c:v>
                </c:pt>
                <c:pt idx="4">
                  <c:v>2.4857770731436526</c:v>
                </c:pt>
                <c:pt idx="5">
                  <c:v>2.3372486128739878</c:v>
                </c:pt>
                <c:pt idx="6">
                  <c:v>2.229322459666617</c:v>
                </c:pt>
                <c:pt idx="7">
                  <c:v>2.1467945228772738</c:v>
                </c:pt>
                <c:pt idx="8">
                  <c:v>2.0812175799814714</c:v>
                </c:pt>
                <c:pt idx="9">
                  <c:v>2.0275228615719056</c:v>
                </c:pt>
                <c:pt idx="10">
                  <c:v>1.9824844071903351</c:v>
                </c:pt>
                <c:pt idx="11">
                  <c:v>1.9439512424042384</c:v>
                </c:pt>
                <c:pt idx="12">
                  <c:v>1.910433934973135</c:v>
                </c:pt>
                <c:pt idx="13">
                  <c:v>1.880868340605969</c:v>
                </c:pt>
                <c:pt idx="14">
                  <c:v>1.8544738498729074</c:v>
                </c:pt>
                <c:pt idx="15">
                  <c:v>1.830664792050515</c:v>
                </c:pt>
                <c:pt idx="16">
                  <c:v>1.8089931077807189</c:v>
                </c:pt>
                <c:pt idx="17">
                  <c:v>1.7891101304749346</c:v>
                </c:pt>
                <c:pt idx="18">
                  <c:v>1.7753588503747955</c:v>
                </c:pt>
                <c:pt idx="19">
                  <c:v>1.7714241002651736</c:v>
                </c:pt>
                <c:pt idx="20">
                  <c:v>1.76767854980951</c:v>
                </c:pt>
                <c:pt idx="21">
                  <c:v>1.7641282647647087</c:v>
                </c:pt>
                <c:pt idx="22">
                  <c:v>1.7607730644455755</c:v>
                </c:pt>
                <c:pt idx="23">
                  <c:v>1.7576088715858342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21D-8644-A208-72531DB227F4}"/>
            </c:ext>
          </c:extLst>
        </c:ser>
        <c:ser>
          <c:idx val="4"/>
          <c:order val="1"/>
          <c:tx>
            <c:v>A321LR 200Pax</c:v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Tabelle1!$J$32:$J$76</c:f>
              <c:numCache>
                <c:formatCode>0.00</c:formatCode>
                <c:ptCount val="45"/>
                <c:pt idx="0">
                  <c:v>5.3265578124168194</c:v>
                </c:pt>
                <c:pt idx="1">
                  <c:v>3.4047932694715324</c:v>
                </c:pt>
                <c:pt idx="2">
                  <c:v>2.7601289015040353</c:v>
                </c:pt>
                <c:pt idx="3">
                  <c:v>2.4347833504453593</c:v>
                </c:pt>
                <c:pt idx="4">
                  <c:v>2.2371993658292872</c:v>
                </c:pt>
                <c:pt idx="5">
                  <c:v>2.103523751586589</c:v>
                </c:pt>
                <c:pt idx="6">
                  <c:v>2.0063902136999552</c:v>
                </c:pt>
                <c:pt idx="7">
                  <c:v>1.9321150705895467</c:v>
                </c:pt>
                <c:pt idx="8">
                  <c:v>1.873095821983324</c:v>
                </c:pt>
                <c:pt idx="9">
                  <c:v>1.824770575414715</c:v>
                </c:pt>
                <c:pt idx="10">
                  <c:v>1.7842359664713017</c:v>
                </c:pt>
                <c:pt idx="11">
                  <c:v>1.7495561181638146</c:v>
                </c:pt>
                <c:pt idx="12">
                  <c:v>1.7193905414758217</c:v>
                </c:pt>
                <c:pt idx="13">
                  <c:v>1.6927815065453722</c:v>
                </c:pt>
                <c:pt idx="14">
                  <c:v>1.6690264648856166</c:v>
                </c:pt>
                <c:pt idx="15">
                  <c:v>1.6475983128454637</c:v>
                </c:pt>
                <c:pt idx="16">
                  <c:v>1.6280937970026472</c:v>
                </c:pt>
                <c:pt idx="17">
                  <c:v>1.6101991174274415</c:v>
                </c:pt>
                <c:pt idx="18">
                  <c:v>1.5978229653373157</c:v>
                </c:pt>
                <c:pt idx="19">
                  <c:v>1.5942816902386561</c:v>
                </c:pt>
                <c:pt idx="20">
                  <c:v>1.5909106948285592</c:v>
                </c:pt>
                <c:pt idx="21">
                  <c:v>1.5877154382882377</c:v>
                </c:pt>
                <c:pt idx="22">
                  <c:v>1.5846957580010181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6.8947778663636674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E21D-8644-A208-72531DB227F4}"/>
            </c:ext>
          </c:extLst>
        </c:ser>
        <c:ser>
          <c:idx val="6"/>
          <c:order val="2"/>
          <c:tx>
            <c:v>A321LR 220Pax</c:v>
          </c:tx>
          <c:spPr>
            <a:ln w="19050" cap="rnd">
              <a:solidFill>
                <a:srgbClr val="4471C4"/>
              </a:solidFill>
              <a:round/>
            </a:ln>
            <a:effectLst/>
          </c:spPr>
          <c:marker>
            <c:symbol val="none"/>
          </c:marker>
          <c:xVal>
            <c:numRef>
              <c:f>Tabelle1!$E$32:$E$76</c:f>
              <c:numCache>
                <c:formatCode>0</c:formatCode>
                <c:ptCount val="4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</c:numCache>
            </c:numRef>
          </c:xVal>
          <c:yVal>
            <c:numRef>
              <c:f>Tabelle1!$K$32:$K$76</c:f>
              <c:numCache>
                <c:formatCode>0.00</c:formatCode>
                <c:ptCount val="45"/>
                <c:pt idx="0">
                  <c:v>4.8423252840152902</c:v>
                </c:pt>
                <c:pt idx="1">
                  <c:v>3.0952666086104839</c:v>
                </c:pt>
                <c:pt idx="2">
                  <c:v>2.509208092276396</c:v>
                </c:pt>
                <c:pt idx="3">
                  <c:v>2.213439409495781</c:v>
                </c:pt>
                <c:pt idx="4">
                  <c:v>2.033817605299352</c:v>
                </c:pt>
                <c:pt idx="5">
                  <c:v>1.9122943196241717</c:v>
                </c:pt>
                <c:pt idx="6">
                  <c:v>1.8239911033635956</c:v>
                </c:pt>
                <c:pt idx="7">
                  <c:v>1.7564682459904966</c:v>
                </c:pt>
                <c:pt idx="8">
                  <c:v>1.702814383621204</c:v>
                </c:pt>
                <c:pt idx="9">
                  <c:v>1.6588823412861047</c:v>
                </c:pt>
                <c:pt idx="10">
                  <c:v>1.6220326967920924</c:v>
                </c:pt>
                <c:pt idx="11">
                  <c:v>1.5905055619671042</c:v>
                </c:pt>
                <c:pt idx="12">
                  <c:v>1.5630823104325651</c:v>
                </c:pt>
                <c:pt idx="13">
                  <c:v>1.5388922786776109</c:v>
                </c:pt>
                <c:pt idx="14">
                  <c:v>1.5172967862596514</c:v>
                </c:pt>
                <c:pt idx="15">
                  <c:v>1.4978166480413304</c:v>
                </c:pt>
                <c:pt idx="16">
                  <c:v>1.4800852700024065</c:v>
                </c:pt>
                <c:pt idx="17">
                  <c:v>1.463817379479492</c:v>
                </c:pt>
                <c:pt idx="18">
                  <c:v>1.4525663321248325</c:v>
                </c:pt>
                <c:pt idx="19">
                  <c:v>1.449346991126051</c:v>
                </c:pt>
                <c:pt idx="20">
                  <c:v>1.4462824498441447</c:v>
                </c:pt>
                <c:pt idx="21">
                  <c:v>1.5032542461098981</c:v>
                </c:pt>
                <c:pt idx="22">
                  <c:v>1.5705286184020304</c:v>
                </c:pt>
                <c:pt idx="23">
                  <c:v>1.6445793621590921</c:v>
                </c:pt>
                <c:pt idx="24">
                  <c:v>1.762851920084165</c:v>
                </c:pt>
                <c:pt idx="25">
                  <c:v>2.0092581755776386</c:v>
                </c:pt>
                <c:pt idx="26">
                  <c:v>2.3762657794734157</c:v>
                </c:pt>
                <c:pt idx="27">
                  <c:v>2.9715812150670526</c:v>
                </c:pt>
                <c:pt idx="28">
                  <c:v>4.0876939475270317</c:v>
                </c:pt>
                <c:pt idx="29">
                  <c:v>6.83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E21D-8644-A208-72531DB227F4}"/>
            </c:ext>
          </c:extLst>
        </c:ser>
        <c:ser>
          <c:idx val="7"/>
          <c:order val="3"/>
          <c:tx>
            <c:v>A330-9neo 340Pax</c:v>
          </c:tx>
          <c:spPr>
            <a:ln w="19050" cap="rnd">
              <a:solidFill>
                <a:schemeClr val="accent2">
                  <a:lumMod val="60000"/>
                  <a:lumOff val="4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Tabelle1!$E$206:$E$260</c:f>
              <c:numCache>
                <c:formatCode>0</c:formatCode>
                <c:ptCount val="55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  <c:pt idx="54">
                  <c:v>16500</c:v>
                </c:pt>
              </c:numCache>
            </c:numRef>
          </c:xVal>
          <c:yVal>
            <c:numRef>
              <c:f>Tabelle1!$H$206:$H$260</c:f>
              <c:numCache>
                <c:formatCode>0.00</c:formatCode>
                <c:ptCount val="55"/>
                <c:pt idx="0">
                  <c:v>7.3214492811467027</c:v>
                </c:pt>
                <c:pt idx="1">
                  <c:v>4.6313740218802089</c:v>
                </c:pt>
                <c:pt idx="2">
                  <c:v>3.7308311050605401</c:v>
                </c:pt>
                <c:pt idx="3">
                  <c:v>3.2777061783327075</c:v>
                </c:pt>
                <c:pt idx="4">
                  <c:v>3.0035756663234126</c:v>
                </c:pt>
                <c:pt idx="5">
                  <c:v>2.8189644801613687</c:v>
                </c:pt>
                <c:pt idx="6">
                  <c:v>2.6855256891728452</c:v>
                </c:pt>
                <c:pt idx="7">
                  <c:v>2.5840854379125684</c:v>
                </c:pt>
                <c:pt idx="8">
                  <c:v>2.503991251098693</c:v>
                </c:pt>
                <c:pt idx="9">
                  <c:v>2.4388513549623179</c:v>
                </c:pt>
                <c:pt idx="10">
                  <c:v>2.3845980046019926</c:v>
                </c:pt>
                <c:pt idx="11">
                  <c:v>2.3385191472045328</c:v>
                </c:pt>
                <c:pt idx="12">
                  <c:v>2.2987370095379211</c:v>
                </c:pt>
                <c:pt idx="13">
                  <c:v>2.2639101476029642</c:v>
                </c:pt>
                <c:pt idx="14">
                  <c:v>2.2330546761223964</c:v>
                </c:pt>
                <c:pt idx="15">
                  <c:v>2.2054325367056751</c:v>
                </c:pt>
                <c:pt idx="16">
                  <c:v>2.1804792005436431</c:v>
                </c:pt>
                <c:pt idx="17">
                  <c:v>2.1577554699957231</c:v>
                </c:pt>
                <c:pt idx="18">
                  <c:v>2.1369145005417556</c:v>
                </c:pt>
                <c:pt idx="19">
                  <c:v>2.1176787159810435</c:v>
                </c:pt>
                <c:pt idx="20">
                  <c:v>2.0998233191386211</c:v>
                </c:pt>
                <c:pt idx="21">
                  <c:v>2.0831642995162793</c:v>
                </c:pt>
                <c:pt idx="22">
                  <c:v>2.0675495692602199</c:v>
                </c:pt>
                <c:pt idx="23">
                  <c:v>2.0528523150260538</c:v>
                </c:pt>
                <c:pt idx="24">
                  <c:v>2.0389659452957192</c:v>
                </c:pt>
                <c:pt idx="25">
                  <c:v>2.0201068430553315</c:v>
                </c:pt>
                <c:pt idx="26">
                  <c:v>1.9901390662983378</c:v>
                </c:pt>
                <c:pt idx="27">
                  <c:v>1.9620597159716167</c:v>
                </c:pt>
                <c:pt idx="28">
                  <c:v>1.9357004656288752</c:v>
                </c:pt>
                <c:pt idx="29">
                  <c:v>1.9147202116471849</c:v>
                </c:pt>
                <c:pt idx="30">
                  <c:v>1.9023501105484608</c:v>
                </c:pt>
                <c:pt idx="31">
                  <c:v>1.8906769469967297</c:v>
                </c:pt>
                <c:pt idx="32">
                  <c:v>1.879646142200565</c:v>
                </c:pt>
                <c:pt idx="33">
                  <c:v>1.8692085518150197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  <c:pt idx="54">
                  <c:v>14.973067993912025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8A48-304C-AAAF-476ACF4FDD3C}"/>
            </c:ext>
          </c:extLst>
        </c:ser>
        <c:ser>
          <c:idx val="10"/>
          <c:order val="4"/>
          <c:tx>
            <c:v>A330-9neo 380Pax</c:v>
          </c:tx>
          <c:spPr>
            <a:ln w="19050" cap="rnd">
              <a:solidFill>
                <a:srgbClr val="EA9B67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Tabelle1!$I$206:$I$260</c:f>
              <c:numCache>
                <c:formatCode>0.00</c:formatCode>
                <c:ptCount val="55"/>
                <c:pt idx="0">
                  <c:v>6.5507704094470487</c:v>
                </c:pt>
                <c:pt idx="1">
                  <c:v>4.14386096694545</c:v>
                </c:pt>
                <c:pt idx="2">
                  <c:v>3.338112041369957</c:v>
                </c:pt>
                <c:pt idx="3">
                  <c:v>2.932684475350317</c:v>
                </c:pt>
                <c:pt idx="4">
                  <c:v>2.6874098067104217</c:v>
                </c:pt>
                <c:pt idx="5">
                  <c:v>2.5222313769864875</c:v>
                </c:pt>
                <c:pt idx="6">
                  <c:v>2.4028387745230719</c:v>
                </c:pt>
                <c:pt idx="7">
                  <c:v>2.3120764444480875</c:v>
                </c:pt>
                <c:pt idx="8">
                  <c:v>2.2404132246672517</c:v>
                </c:pt>
                <c:pt idx="9">
                  <c:v>2.1821301597031266</c:v>
                </c:pt>
                <c:pt idx="10">
                  <c:v>2.1335876883280989</c:v>
                </c:pt>
                <c:pt idx="11">
                  <c:v>2.0923592369724764</c:v>
                </c:pt>
                <c:pt idx="12">
                  <c:v>2.0567646927444558</c:v>
                </c:pt>
                <c:pt idx="13">
                  <c:v>2.0256038162763361</c:v>
                </c:pt>
                <c:pt idx="14">
                  <c:v>1.9979962891621441</c:v>
                </c:pt>
                <c:pt idx="15">
                  <c:v>1.9732817433682357</c:v>
                </c:pt>
                <c:pt idx="16">
                  <c:v>1.9509550741706283</c:v>
                </c:pt>
                <c:pt idx="17">
                  <c:v>1.9306233152593308</c:v>
                </c:pt>
                <c:pt idx="18">
                  <c:v>1.9119761320636759</c:v>
                </c:pt>
                <c:pt idx="19">
                  <c:v>1.8947651669304073</c:v>
                </c:pt>
                <c:pt idx="20">
                  <c:v>1.8787892855450818</c:v>
                </c:pt>
                <c:pt idx="21">
                  <c:v>1.8638838469356185</c:v>
                </c:pt>
                <c:pt idx="22">
                  <c:v>1.8499127724959863</c:v>
                </c:pt>
                <c:pt idx="23">
                  <c:v>1.8367625976548902</c:v>
                </c:pt>
                <c:pt idx="24">
                  <c:v>1.8243379510540645</c:v>
                </c:pt>
                <c:pt idx="25">
                  <c:v>1.8074640174705596</c:v>
                </c:pt>
                <c:pt idx="26">
                  <c:v>1.7806507435300916</c:v>
                </c:pt>
                <c:pt idx="27">
                  <c:v>1.7555271142903939</c:v>
                </c:pt>
                <c:pt idx="28">
                  <c:v>1.7319425218784674</c:v>
                </c:pt>
                <c:pt idx="29">
                  <c:v>1.7131707156843232</c:v>
                </c:pt>
                <c:pt idx="30">
                  <c:v>1.7021027304907281</c:v>
                </c:pt>
                <c:pt idx="31">
                  <c:v>1.6916583209970737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  <c:pt idx="54">
                  <c:v>14.973067993912025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6D0-3A4D-960F-E7E099AD7BBB}"/>
            </c:ext>
          </c:extLst>
        </c:ser>
        <c:ser>
          <c:idx val="11"/>
          <c:order val="5"/>
          <c:tx>
            <c:v>A330-9neo 420Pax</c:v>
          </c:tx>
          <c:spPr>
            <a:ln w="19050" cap="rnd">
              <a:solidFill>
                <a:srgbClr val="EA7A30"/>
              </a:solidFill>
              <a:round/>
            </a:ln>
            <a:effectLst/>
          </c:spPr>
          <c:marker>
            <c:symbol val="none"/>
          </c:marker>
          <c:xVal>
            <c:numRef>
              <c:f>Tabelle1!$E$206:$E$259</c:f>
              <c:numCache>
                <c:formatCode>0</c:formatCode>
                <c:ptCount val="54"/>
                <c:pt idx="0">
                  <c:v>300</c:v>
                </c:pt>
                <c:pt idx="1">
                  <c:v>600</c:v>
                </c:pt>
                <c:pt idx="2">
                  <c:v>900</c:v>
                </c:pt>
                <c:pt idx="3">
                  <c:v>1200</c:v>
                </c:pt>
                <c:pt idx="4">
                  <c:v>1500</c:v>
                </c:pt>
                <c:pt idx="5">
                  <c:v>1800</c:v>
                </c:pt>
                <c:pt idx="6">
                  <c:v>2100</c:v>
                </c:pt>
                <c:pt idx="7">
                  <c:v>2400</c:v>
                </c:pt>
                <c:pt idx="8">
                  <c:v>2700</c:v>
                </c:pt>
                <c:pt idx="9">
                  <c:v>3000</c:v>
                </c:pt>
                <c:pt idx="10">
                  <c:v>3300</c:v>
                </c:pt>
                <c:pt idx="11">
                  <c:v>3600</c:v>
                </c:pt>
                <c:pt idx="12">
                  <c:v>3900</c:v>
                </c:pt>
                <c:pt idx="13">
                  <c:v>4200</c:v>
                </c:pt>
                <c:pt idx="14">
                  <c:v>4500</c:v>
                </c:pt>
                <c:pt idx="15">
                  <c:v>4800</c:v>
                </c:pt>
                <c:pt idx="16">
                  <c:v>5100</c:v>
                </c:pt>
                <c:pt idx="17">
                  <c:v>5400</c:v>
                </c:pt>
                <c:pt idx="18">
                  <c:v>5700</c:v>
                </c:pt>
                <c:pt idx="19">
                  <c:v>6000</c:v>
                </c:pt>
                <c:pt idx="20">
                  <c:v>6300</c:v>
                </c:pt>
                <c:pt idx="21">
                  <c:v>6600</c:v>
                </c:pt>
                <c:pt idx="22">
                  <c:v>6900</c:v>
                </c:pt>
                <c:pt idx="23">
                  <c:v>7200</c:v>
                </c:pt>
                <c:pt idx="24">
                  <c:v>7500</c:v>
                </c:pt>
                <c:pt idx="25">
                  <c:v>7800</c:v>
                </c:pt>
                <c:pt idx="26">
                  <c:v>8100</c:v>
                </c:pt>
                <c:pt idx="27">
                  <c:v>8400</c:v>
                </c:pt>
                <c:pt idx="28">
                  <c:v>8700</c:v>
                </c:pt>
                <c:pt idx="29">
                  <c:v>9000</c:v>
                </c:pt>
                <c:pt idx="30">
                  <c:v>9300</c:v>
                </c:pt>
                <c:pt idx="31">
                  <c:v>9600</c:v>
                </c:pt>
                <c:pt idx="32">
                  <c:v>9900</c:v>
                </c:pt>
                <c:pt idx="33">
                  <c:v>10200</c:v>
                </c:pt>
                <c:pt idx="34">
                  <c:v>10500</c:v>
                </c:pt>
                <c:pt idx="35">
                  <c:v>10800</c:v>
                </c:pt>
                <c:pt idx="36">
                  <c:v>11100</c:v>
                </c:pt>
                <c:pt idx="37">
                  <c:v>11400</c:v>
                </c:pt>
                <c:pt idx="38">
                  <c:v>11700</c:v>
                </c:pt>
                <c:pt idx="39">
                  <c:v>12000</c:v>
                </c:pt>
                <c:pt idx="40">
                  <c:v>12300</c:v>
                </c:pt>
                <c:pt idx="41">
                  <c:v>12600</c:v>
                </c:pt>
                <c:pt idx="42">
                  <c:v>12900</c:v>
                </c:pt>
                <c:pt idx="43">
                  <c:v>13200</c:v>
                </c:pt>
                <c:pt idx="44">
                  <c:v>13500</c:v>
                </c:pt>
                <c:pt idx="45">
                  <c:v>13800</c:v>
                </c:pt>
                <c:pt idx="46">
                  <c:v>14100</c:v>
                </c:pt>
                <c:pt idx="47">
                  <c:v>14400</c:v>
                </c:pt>
                <c:pt idx="48">
                  <c:v>14700</c:v>
                </c:pt>
                <c:pt idx="49">
                  <c:v>15000</c:v>
                </c:pt>
                <c:pt idx="50">
                  <c:v>15300</c:v>
                </c:pt>
                <c:pt idx="51">
                  <c:v>15600</c:v>
                </c:pt>
                <c:pt idx="52">
                  <c:v>15900</c:v>
                </c:pt>
                <c:pt idx="53">
                  <c:v>16200</c:v>
                </c:pt>
              </c:numCache>
            </c:numRef>
          </c:xVal>
          <c:yVal>
            <c:numRef>
              <c:f>Tabelle1!$J$206:$J$259</c:f>
              <c:numCache>
                <c:formatCode>0.00</c:formatCode>
                <c:ptCount val="54"/>
                <c:pt idx="0">
                  <c:v>5.9268875133092349</c:v>
                </c:pt>
                <c:pt idx="1">
                  <c:v>3.749207541522074</c:v>
                </c:pt>
                <c:pt idx="2">
                  <c:v>3.0201966088585324</c:v>
                </c:pt>
                <c:pt idx="3">
                  <c:v>2.6533811919836201</c:v>
                </c:pt>
                <c:pt idx="4">
                  <c:v>2.4314660155951433</c:v>
                </c:pt>
                <c:pt idx="5">
                  <c:v>2.2820188648925361</c:v>
                </c:pt>
                <c:pt idx="6">
                  <c:v>2.1739969864732558</c:v>
                </c:pt>
                <c:pt idx="7">
                  <c:v>2.0918786878339835</c:v>
                </c:pt>
                <c:pt idx="8">
                  <c:v>2.0270405366037041</c:v>
                </c:pt>
                <c:pt idx="9">
                  <c:v>1.9743082397314002</c:v>
                </c:pt>
                <c:pt idx="10">
                  <c:v>1.9303888608682798</c:v>
                </c:pt>
                <c:pt idx="11">
                  <c:v>1.8930869286893834</c:v>
                </c:pt>
                <c:pt idx="12">
                  <c:v>1.8608823410545074</c:v>
                </c:pt>
                <c:pt idx="13">
                  <c:v>1.8326891671071617</c:v>
                </c:pt>
                <c:pt idx="14">
                  <c:v>1.8077109282895589</c:v>
                </c:pt>
                <c:pt idx="15">
                  <c:v>1.7853501487617371</c:v>
                </c:pt>
                <c:pt idx="16">
                  <c:v>1.7651498290115208</c:v>
                </c:pt>
                <c:pt idx="17">
                  <c:v>1.7467544280917755</c:v>
                </c:pt>
                <c:pt idx="18">
                  <c:v>1.7298831671052304</c:v>
                </c:pt>
                <c:pt idx="19">
                  <c:v>1.7143113415084639</c:v>
                </c:pt>
                <c:pt idx="20">
                  <c:v>1.6998569726360264</c:v>
                </c:pt>
                <c:pt idx="21">
                  <c:v>1.6863710996084165</c:v>
                </c:pt>
                <c:pt idx="22">
                  <c:v>1.6737306036868447</c:v>
                </c:pt>
                <c:pt idx="23">
                  <c:v>1.6618328264496625</c:v>
                </c:pt>
                <c:pt idx="24">
                  <c:v>1.650591479525106</c:v>
                </c:pt>
                <c:pt idx="25">
                  <c:v>1.6353245872352682</c:v>
                </c:pt>
                <c:pt idx="26">
                  <c:v>1.6110649584319878</c:v>
                </c:pt>
                <c:pt idx="27">
                  <c:v>1.5883340557865469</c:v>
                </c:pt>
                <c:pt idx="28">
                  <c:v>1.5669956150328992</c:v>
                </c:pt>
                <c:pt idx="29">
                  <c:v>1.5697175174833735</c:v>
                </c:pt>
                <c:pt idx="30">
                  <c:v>1.618155618709924</c:v>
                </c:pt>
                <c:pt idx="31">
                  <c:v>1.6709904577243857</c:v>
                </c:pt>
                <c:pt idx="32">
                  <c:v>1.7287075179386115</c:v>
                </c:pt>
                <c:pt idx="33">
                  <c:v>1.7918796964376142</c:v>
                </c:pt>
                <c:pt idx="34">
                  <c:v>1.8611859850215031</c:v>
                </c:pt>
                <c:pt idx="35">
                  <c:v>1.9374354224209314</c:v>
                </c:pt>
                <c:pt idx="36">
                  <c:v>2.0215980940752059</c:v>
                </c:pt>
                <c:pt idx="37">
                  <c:v>2.1148456818760795</c:v>
                </c:pt>
                <c:pt idx="38">
                  <c:v>2.218605142950854</c:v>
                </c:pt>
                <c:pt idx="39">
                  <c:v>2.3346307228457772</c:v>
                </c:pt>
                <c:pt idx="40">
                  <c:v>2.465102015014252</c:v>
                </c:pt>
                <c:pt idx="41">
                  <c:v>2.6127597287677098</c:v>
                </c:pt>
                <c:pt idx="42">
                  <c:v>2.7810972090873718</c:v>
                </c:pt>
                <c:pt idx="43">
                  <c:v>2.9746363483952978</c:v>
                </c:pt>
                <c:pt idx="44">
                  <c:v>3.199334681980309</c:v>
                </c:pt>
                <c:pt idx="45">
                  <c:v>3.4632026650702299</c:v>
                </c:pt>
                <c:pt idx="46">
                  <c:v>3.777269620589351</c:v>
                </c:pt>
                <c:pt idx="47">
                  <c:v>4.1571519751689001</c:v>
                </c:pt>
                <c:pt idx="48">
                  <c:v>4.6257126867060219</c:v>
                </c:pt>
                <c:pt idx="49">
                  <c:v>5.2178138273810131</c:v>
                </c:pt>
                <c:pt idx="50">
                  <c:v>5.9893745099206068</c:v>
                </c:pt>
                <c:pt idx="51">
                  <c:v>7.0360935007572136</c:v>
                </c:pt>
                <c:pt idx="52">
                  <c:v>8.536469422369759</c:v>
                </c:pt>
                <c:pt idx="53">
                  <c:v>10.866059603853532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6D0-3A4D-960F-E7E099AD7BBB}"/>
            </c:ext>
          </c:extLst>
        </c:ser>
        <c:ser>
          <c:idx val="5"/>
          <c:order val="6"/>
          <c:tx>
            <c:v>x1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Tabelle1!$B$19:$B$20</c:f>
              <c:numCache>
                <c:formatCode>General</c:formatCode>
                <c:ptCount val="2"/>
                <c:pt idx="0">
                  <c:v>5600</c:v>
                </c:pt>
                <c:pt idx="1">
                  <c:v>5600</c:v>
                </c:pt>
              </c:numCache>
            </c:numRef>
          </c:xVal>
          <c:yVal>
            <c:numRef>
              <c:f>Tabelle1!$C$19:$C$20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6A7-FF4A-BF8B-238F6C005C58}"/>
            </c:ext>
          </c:extLst>
        </c:ser>
        <c:ser>
          <c:idx val="8"/>
          <c:order val="7"/>
          <c:tx>
            <c:v>x2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Tabelle1!$B$21:$B$22</c:f>
              <c:numCache>
                <c:formatCode>General</c:formatCode>
                <c:ptCount val="2"/>
                <c:pt idx="0">
                  <c:v>6500</c:v>
                </c:pt>
                <c:pt idx="1">
                  <c:v>6500</c:v>
                </c:pt>
              </c:numCache>
            </c:numRef>
          </c:xVal>
          <c:yVal>
            <c:numRef>
              <c:f>Tabelle1!$C$21:$C$22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6A7-FF4A-BF8B-238F6C005C58}"/>
            </c:ext>
          </c:extLst>
        </c:ser>
        <c:ser>
          <c:idx val="9"/>
          <c:order val="8"/>
          <c:tx>
            <c:v>x3</c:v>
          </c:tx>
          <c:spPr>
            <a:ln w="12700" cap="rnd">
              <a:solidFill>
                <a:schemeClr val="bg1">
                  <a:lumMod val="75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Tabelle1!$B$23:$B$24</c:f>
              <c:numCache>
                <c:formatCode>General</c:formatCode>
                <c:ptCount val="2"/>
                <c:pt idx="0">
                  <c:v>7400</c:v>
                </c:pt>
                <c:pt idx="1">
                  <c:v>7400</c:v>
                </c:pt>
              </c:numCache>
            </c:numRef>
          </c:xVal>
          <c:yVal>
            <c:numRef>
              <c:f>Tabelle1!$C$23:$C$24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6A7-FF4A-BF8B-238F6C005C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5638448"/>
        <c:axId val="1085640096"/>
      </c:scatterChart>
      <c:valAx>
        <c:axId val="1085638448"/>
        <c:scaling>
          <c:orientation val="minMax"/>
          <c:max val="16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800" b="1"/>
                  <a:t>Range [km]</a:t>
                </a:r>
              </a:p>
            </c:rich>
          </c:tx>
          <c:layout>
            <c:manualLayout>
              <c:xMode val="edge"/>
              <c:yMode val="edge"/>
              <c:x val="0.46259402576868341"/>
              <c:y val="0.9266969182653143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40096"/>
        <c:crosses val="autoZero"/>
        <c:crossBetween val="midCat"/>
        <c:majorUnit val="1000"/>
        <c:minorUnit val="500"/>
      </c:valAx>
      <c:valAx>
        <c:axId val="1085640096"/>
        <c:scaling>
          <c:orientation val="minMax"/>
          <c:max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600" b="1" i="0" baseline="0">
                    <a:effectLst/>
                  </a:rPr>
                  <a:t>Fuel per Range &amp; per Pax [kg/100km]</a:t>
                </a:r>
                <a:endParaRPr lang="de-DE" sz="1600" b="1">
                  <a:effectLst/>
                </a:endParaRPr>
              </a:p>
            </c:rich>
          </c:tx>
          <c:layout>
            <c:manualLayout>
              <c:xMode val="edge"/>
              <c:yMode val="edge"/>
              <c:x val="7.7924450072803988E-3"/>
              <c:y val="0.2756869369183493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85638448"/>
        <c:crosses val="autoZero"/>
        <c:crossBetween val="midCat"/>
        <c:minorUnit val="0.5"/>
      </c:valAx>
      <c:spPr>
        <a:noFill/>
        <a:ln>
          <a:noFill/>
        </a:ln>
        <a:effectLst/>
      </c:spPr>
    </c:plotArea>
    <c:legend>
      <c:legendPos val="r"/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83060399319630951"/>
          <c:y val="0.5874639567342298"/>
          <c:w val="0.12436958120400721"/>
          <c:h val="0.26300255975070252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ustomXml" Target="../ink/ink3.xml"/><Relationship Id="rId3" Type="http://schemas.openxmlformats.org/officeDocument/2006/relationships/chart" Target="../charts/chart21.xml"/><Relationship Id="rId7" Type="http://schemas.openxmlformats.org/officeDocument/2006/relationships/image" Target="../media/image2.png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6" Type="http://schemas.openxmlformats.org/officeDocument/2006/relationships/customXml" Target="../ink/ink2.xml"/><Relationship Id="rId5" Type="http://schemas.openxmlformats.org/officeDocument/2006/relationships/image" Target="../media/image10.png"/><Relationship Id="rId4" Type="http://schemas.openxmlformats.org/officeDocument/2006/relationships/customXml" Target="../ink/ink1.xml"/><Relationship Id="rId9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3</xdr:row>
      <xdr:rowOff>0</xdr:rowOff>
    </xdr:from>
    <xdr:ext cx="2476500" cy="828675"/>
    <xdr:pic>
      <xdr:nvPicPr>
        <xdr:cNvPr id="2" name="Picture 1">
          <a:extLst>
            <a:ext uri="{FF2B5EF4-FFF2-40B4-BE49-F238E27FC236}">
              <a16:creationId xmlns:a16="http://schemas.microsoft.com/office/drawing/2014/main" id="{67F0FFE5-FCF9-E044-A951-8CAB9DC4B7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609600"/>
          <a:ext cx="2476500" cy="828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725313</xdr:colOff>
      <xdr:row>261</xdr:row>
      <xdr:rowOff>148369</xdr:rowOff>
    </xdr:from>
    <xdr:to>
      <xdr:col>31</xdr:col>
      <xdr:colOff>463652</xdr:colOff>
      <xdr:row>292</xdr:row>
      <xdr:rowOff>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213CAE6C-FEBC-CF49-82C6-97848C98D7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957</xdr:colOff>
      <xdr:row>154</xdr:row>
      <xdr:rowOff>22452</xdr:rowOff>
    </xdr:from>
    <xdr:to>
      <xdr:col>32</xdr:col>
      <xdr:colOff>112887</xdr:colOff>
      <xdr:row>192</xdr:row>
      <xdr:rowOff>169333</xdr:rowOff>
    </xdr:to>
    <xdr:graphicFrame macro="">
      <xdr:nvGraphicFramePr>
        <xdr:cNvPr id="8" name="Diagramm 7">
          <a:extLst>
            <a:ext uri="{FF2B5EF4-FFF2-40B4-BE49-F238E27FC236}">
              <a16:creationId xmlns:a16="http://schemas.microsoft.com/office/drawing/2014/main" id="{6038739B-BB79-E345-BD6D-DA0E607A72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29390</xdr:colOff>
      <xdr:row>203</xdr:row>
      <xdr:rowOff>42141</xdr:rowOff>
    </xdr:from>
    <xdr:to>
      <xdr:col>33</xdr:col>
      <xdr:colOff>131259</xdr:colOff>
      <xdr:row>238</xdr:row>
      <xdr:rowOff>99648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9EE0583F-E1C2-9C4B-B505-407C5B0A7E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512617</xdr:colOff>
      <xdr:row>79</xdr:row>
      <xdr:rowOff>60709</xdr:rowOff>
    </xdr:from>
    <xdr:to>
      <xdr:col>31</xdr:col>
      <xdr:colOff>674687</xdr:colOff>
      <xdr:row>104</xdr:row>
      <xdr:rowOff>158749</xdr:rowOff>
    </xdr:to>
    <xdr:graphicFrame macro="">
      <xdr:nvGraphicFramePr>
        <xdr:cNvPr id="11" name="Diagramm 10">
          <a:extLst>
            <a:ext uri="{FF2B5EF4-FFF2-40B4-BE49-F238E27FC236}">
              <a16:creationId xmlns:a16="http://schemas.microsoft.com/office/drawing/2014/main" id="{29DC07D6-0817-7145-9102-3FC72ED822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613833</xdr:colOff>
      <xdr:row>117</xdr:row>
      <xdr:rowOff>5183</xdr:rowOff>
    </xdr:from>
    <xdr:to>
      <xdr:col>31</xdr:col>
      <xdr:colOff>805365</xdr:colOff>
      <xdr:row>145</xdr:row>
      <xdr:rowOff>92927</xdr:rowOff>
    </xdr:to>
    <xdr:graphicFrame macro="">
      <xdr:nvGraphicFramePr>
        <xdr:cNvPr id="12" name="Diagramm 11">
          <a:extLst>
            <a:ext uri="{FF2B5EF4-FFF2-40B4-BE49-F238E27FC236}">
              <a16:creationId xmlns:a16="http://schemas.microsoft.com/office/drawing/2014/main" id="{7BD819D2-B528-3645-9023-C482BEA8D7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44</xdr:col>
      <xdr:colOff>338551</xdr:colOff>
      <xdr:row>31</xdr:row>
      <xdr:rowOff>53864</xdr:rowOff>
    </xdr:from>
    <xdr:to>
      <xdr:col>60</xdr:col>
      <xdr:colOff>431800</xdr:colOff>
      <xdr:row>60</xdr:row>
      <xdr:rowOff>101600</xdr:rowOff>
    </xdr:to>
    <xdr:graphicFrame macro="">
      <xdr:nvGraphicFramePr>
        <xdr:cNvPr id="13" name="Diagramm 12">
          <a:extLst>
            <a:ext uri="{FF2B5EF4-FFF2-40B4-BE49-F238E27FC236}">
              <a16:creationId xmlns:a16="http://schemas.microsoft.com/office/drawing/2014/main" id="{4409B192-C3B3-2840-AC8F-9612E81287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72</xdr:col>
      <xdr:colOff>25400</xdr:colOff>
      <xdr:row>30</xdr:row>
      <xdr:rowOff>158247</xdr:rowOff>
    </xdr:from>
    <xdr:to>
      <xdr:col>92</xdr:col>
      <xdr:colOff>14941</xdr:colOff>
      <xdr:row>63</xdr:row>
      <xdr:rowOff>6237</xdr:rowOff>
    </xdr:to>
    <xdr:graphicFrame macro="">
      <xdr:nvGraphicFramePr>
        <xdr:cNvPr id="15" name="Diagramm 14">
          <a:extLst>
            <a:ext uri="{FF2B5EF4-FFF2-40B4-BE49-F238E27FC236}">
              <a16:creationId xmlns:a16="http://schemas.microsoft.com/office/drawing/2014/main" id="{A11D7CA4-69A9-1A41-89C8-840A944C98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740833</xdr:colOff>
      <xdr:row>35</xdr:row>
      <xdr:rowOff>86078</xdr:rowOff>
    </xdr:from>
    <xdr:to>
      <xdr:col>33</xdr:col>
      <xdr:colOff>583619</xdr:colOff>
      <xdr:row>67</xdr:row>
      <xdr:rowOff>137267</xdr:rowOff>
    </xdr:to>
    <xdr:graphicFrame macro="">
      <xdr:nvGraphicFramePr>
        <xdr:cNvPr id="10" name="Diagramm 9">
          <a:extLst>
            <a:ext uri="{FF2B5EF4-FFF2-40B4-BE49-F238E27FC236}">
              <a16:creationId xmlns:a16="http://schemas.microsoft.com/office/drawing/2014/main" id="{0A21AB4F-572A-D54D-A232-DF168C5A7D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49</xdr:col>
      <xdr:colOff>597010</xdr:colOff>
      <xdr:row>261</xdr:row>
      <xdr:rowOff>177802</xdr:rowOff>
    </xdr:from>
    <xdr:to>
      <xdr:col>64</xdr:col>
      <xdr:colOff>711970</xdr:colOff>
      <xdr:row>292</xdr:row>
      <xdr:rowOff>96212</xdr:rowOff>
    </xdr:to>
    <xdr:graphicFrame macro="">
      <xdr:nvGraphicFramePr>
        <xdr:cNvPr id="16" name="Diagramm 15">
          <a:extLst>
            <a:ext uri="{FF2B5EF4-FFF2-40B4-BE49-F238E27FC236}">
              <a16:creationId xmlns:a16="http://schemas.microsoft.com/office/drawing/2014/main" id="{58B82AA6-CECF-8640-B43C-35EC4F3EE4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813595</xdr:colOff>
      <xdr:row>261</xdr:row>
      <xdr:rowOff>148369</xdr:rowOff>
    </xdr:from>
    <xdr:to>
      <xdr:col>49</xdr:col>
      <xdr:colOff>254001</xdr:colOff>
      <xdr:row>292</xdr:row>
      <xdr:rowOff>138906</xdr:rowOff>
    </xdr:to>
    <xdr:graphicFrame macro="">
      <xdr:nvGraphicFramePr>
        <xdr:cNvPr id="17" name="Diagramm 16">
          <a:extLst>
            <a:ext uri="{FF2B5EF4-FFF2-40B4-BE49-F238E27FC236}">
              <a16:creationId xmlns:a16="http://schemas.microsoft.com/office/drawing/2014/main" id="{B647904A-685A-4944-AA64-CEBA43B752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44</xdr:col>
      <xdr:colOff>482600</xdr:colOff>
      <xdr:row>80</xdr:row>
      <xdr:rowOff>155464</xdr:rowOff>
    </xdr:from>
    <xdr:to>
      <xdr:col>60</xdr:col>
      <xdr:colOff>575849</xdr:colOff>
      <xdr:row>110</xdr:row>
      <xdr:rowOff>0</xdr:rowOff>
    </xdr:to>
    <xdr:graphicFrame macro="">
      <xdr:nvGraphicFramePr>
        <xdr:cNvPr id="14" name="Diagramm 13">
          <a:extLst>
            <a:ext uri="{FF2B5EF4-FFF2-40B4-BE49-F238E27FC236}">
              <a16:creationId xmlns:a16="http://schemas.microsoft.com/office/drawing/2014/main" id="{859D2E84-AEF7-8B4D-8703-EF414027D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45</xdr:col>
      <xdr:colOff>0</xdr:colOff>
      <xdr:row>118</xdr:row>
      <xdr:rowOff>0</xdr:rowOff>
    </xdr:from>
    <xdr:to>
      <xdr:col>61</xdr:col>
      <xdr:colOff>93249</xdr:colOff>
      <xdr:row>147</xdr:row>
      <xdr:rowOff>47736</xdr:rowOff>
    </xdr:to>
    <xdr:graphicFrame macro="">
      <xdr:nvGraphicFramePr>
        <xdr:cNvPr id="21" name="Diagramm 20">
          <a:extLst>
            <a:ext uri="{FF2B5EF4-FFF2-40B4-BE49-F238E27FC236}">
              <a16:creationId xmlns:a16="http://schemas.microsoft.com/office/drawing/2014/main" id="{8F094227-0BAA-1945-BED9-BF3AD9C5B3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44</xdr:col>
      <xdr:colOff>726106</xdr:colOff>
      <xdr:row>155</xdr:row>
      <xdr:rowOff>0</xdr:rowOff>
    </xdr:from>
    <xdr:to>
      <xdr:col>61</xdr:col>
      <xdr:colOff>0</xdr:colOff>
      <xdr:row>184</xdr:row>
      <xdr:rowOff>47735</xdr:rowOff>
    </xdr:to>
    <xdr:graphicFrame macro="">
      <xdr:nvGraphicFramePr>
        <xdr:cNvPr id="22" name="Diagramm 21">
          <a:extLst>
            <a:ext uri="{FF2B5EF4-FFF2-40B4-BE49-F238E27FC236}">
              <a16:creationId xmlns:a16="http://schemas.microsoft.com/office/drawing/2014/main" id="{2E2D3FD2-CCAB-7F47-A4CA-F01B7DC4A8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44</xdr:col>
      <xdr:colOff>726106</xdr:colOff>
      <xdr:row>202</xdr:row>
      <xdr:rowOff>143388</xdr:rowOff>
    </xdr:from>
    <xdr:to>
      <xdr:col>61</xdr:col>
      <xdr:colOff>0</xdr:colOff>
      <xdr:row>231</xdr:row>
      <xdr:rowOff>191123</xdr:rowOff>
    </xdr:to>
    <xdr:graphicFrame macro="">
      <xdr:nvGraphicFramePr>
        <xdr:cNvPr id="23" name="Diagramm 22">
          <a:extLst>
            <a:ext uri="{FF2B5EF4-FFF2-40B4-BE49-F238E27FC236}">
              <a16:creationId xmlns:a16="http://schemas.microsoft.com/office/drawing/2014/main" id="{BBD6ED78-CC79-024F-A44F-0AE91D380B1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14</xdr:col>
      <xdr:colOff>0</xdr:colOff>
      <xdr:row>304</xdr:row>
      <xdr:rowOff>0</xdr:rowOff>
    </xdr:from>
    <xdr:to>
      <xdr:col>34</xdr:col>
      <xdr:colOff>592178</xdr:colOff>
      <xdr:row>333</xdr:row>
      <xdr:rowOff>47736</xdr:rowOff>
    </xdr:to>
    <xdr:graphicFrame macro="">
      <xdr:nvGraphicFramePr>
        <xdr:cNvPr id="25" name="Diagramm 24">
          <a:extLst>
            <a:ext uri="{FF2B5EF4-FFF2-40B4-BE49-F238E27FC236}">
              <a16:creationId xmlns:a16="http://schemas.microsoft.com/office/drawing/2014/main" id="{1CB1DB5C-CA53-4847-8F0B-12E42B28BF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35</xdr:col>
      <xdr:colOff>754062</xdr:colOff>
      <xdr:row>304</xdr:row>
      <xdr:rowOff>79375</xdr:rowOff>
    </xdr:from>
    <xdr:to>
      <xdr:col>53</xdr:col>
      <xdr:colOff>393740</xdr:colOff>
      <xdr:row>333</xdr:row>
      <xdr:rowOff>127110</xdr:rowOff>
    </xdr:to>
    <xdr:graphicFrame macro="">
      <xdr:nvGraphicFramePr>
        <xdr:cNvPr id="26" name="Diagramm 25">
          <a:extLst>
            <a:ext uri="{FF2B5EF4-FFF2-40B4-BE49-F238E27FC236}">
              <a16:creationId xmlns:a16="http://schemas.microsoft.com/office/drawing/2014/main" id="{680C054A-A7FF-BC4F-8937-108CF725EA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14</xdr:col>
      <xdr:colOff>0</xdr:colOff>
      <xdr:row>339</xdr:row>
      <xdr:rowOff>124467</xdr:rowOff>
    </xdr:from>
    <xdr:to>
      <xdr:col>34</xdr:col>
      <xdr:colOff>592178</xdr:colOff>
      <xdr:row>368</xdr:row>
      <xdr:rowOff>172204</xdr:rowOff>
    </xdr:to>
    <xdr:graphicFrame macro="">
      <xdr:nvGraphicFramePr>
        <xdr:cNvPr id="28" name="Diagramm 27">
          <a:extLst>
            <a:ext uri="{FF2B5EF4-FFF2-40B4-BE49-F238E27FC236}">
              <a16:creationId xmlns:a16="http://schemas.microsoft.com/office/drawing/2014/main" id="{02DA6116-5C79-B142-8295-818DFB4261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36</xdr:col>
      <xdr:colOff>0</xdr:colOff>
      <xdr:row>340</xdr:row>
      <xdr:rowOff>0</xdr:rowOff>
    </xdr:from>
    <xdr:to>
      <xdr:col>53</xdr:col>
      <xdr:colOff>385433</xdr:colOff>
      <xdr:row>369</xdr:row>
      <xdr:rowOff>47736</xdr:rowOff>
    </xdr:to>
    <xdr:graphicFrame macro="">
      <xdr:nvGraphicFramePr>
        <xdr:cNvPr id="29" name="Diagramm 28">
          <a:extLst>
            <a:ext uri="{FF2B5EF4-FFF2-40B4-BE49-F238E27FC236}">
              <a16:creationId xmlns:a16="http://schemas.microsoft.com/office/drawing/2014/main" id="{63ED607F-277D-5B46-82B4-FD5C138A93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0.57536</cdr:x>
      <cdr:y>0.09027</cdr:y>
    </cdr:from>
    <cdr:to>
      <cdr:x>0.57536</cdr:x>
      <cdr:y>0.87201</cdr:y>
    </cdr:to>
    <cdr:cxnSp macro="">
      <cdr:nvCxnSpPr>
        <cdr:cNvPr id="3" name="Gerade Verbindung 2">
          <a:extLst xmlns:a="http://schemas.openxmlformats.org/drawingml/2006/main">
            <a:ext uri="{FF2B5EF4-FFF2-40B4-BE49-F238E27FC236}">
              <a16:creationId xmlns:a16="http://schemas.microsoft.com/office/drawing/2014/main" id="{7436D5FF-CB03-7246-8E10-B5DC2D2E25C8}"/>
            </a:ext>
          </a:extLst>
        </cdr:cNvPr>
        <cdr:cNvCxnSpPr/>
      </cdr:nvCxnSpPr>
      <cdr:spPr>
        <a:xfrm xmlns:a="http://schemas.openxmlformats.org/drawingml/2006/main" flipH="1">
          <a:off x="4437167" y="45519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0.65664</cdr:x>
      <cdr:y>0.09151</cdr:y>
    </cdr:from>
    <cdr:to>
      <cdr:x>0.65664</cdr:x>
      <cdr:y>0.87324</cdr:y>
    </cdr:to>
    <cdr:cxnSp macro="">
      <cdr:nvCxnSpPr>
        <cdr:cNvPr id="7" name="Gerade Verbindung 6">
          <a:extLst xmlns:a="http://schemas.openxmlformats.org/drawingml/2006/main">
            <a:ext uri="{FF2B5EF4-FFF2-40B4-BE49-F238E27FC236}">
              <a16:creationId xmlns:a16="http://schemas.microsoft.com/office/drawing/2014/main" id="{341F18D8-E07A-C448-95E6-0E3AB93F78A4}"/>
            </a:ext>
          </a:extLst>
        </cdr:cNvPr>
        <cdr:cNvCxnSpPr/>
      </cdr:nvCxnSpPr>
      <cdr:spPr>
        <a:xfrm xmlns:a="http://schemas.openxmlformats.org/drawingml/2006/main" flipH="1">
          <a:off x="5063958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0.74083</cdr:x>
      <cdr:y>0.09151</cdr:y>
    </cdr:from>
    <cdr:to>
      <cdr:x>0.74083</cdr:x>
      <cdr:y>0.87324</cdr:y>
    </cdr:to>
    <cdr:cxnSp macro="">
      <cdr:nvCxnSpPr>
        <cdr:cNvPr id="8" name="Gerade Verbindung 7">
          <a:extLst xmlns:a="http://schemas.openxmlformats.org/drawingml/2006/main">
            <a:ext uri="{FF2B5EF4-FFF2-40B4-BE49-F238E27FC236}">
              <a16:creationId xmlns:a16="http://schemas.microsoft.com/office/drawing/2014/main" id="{CBAE76B7-1E1E-BC45-83ED-67A7691E2E2A}"/>
            </a:ext>
          </a:extLst>
        </cdr:cNvPr>
        <cdr:cNvCxnSpPr/>
      </cdr:nvCxnSpPr>
      <cdr:spPr>
        <a:xfrm xmlns:a="http://schemas.openxmlformats.org/drawingml/2006/main" flipH="1">
          <a:off x="5713281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0.57536</cdr:x>
      <cdr:y>0.09027</cdr:y>
    </cdr:from>
    <cdr:to>
      <cdr:x>0.57536</cdr:x>
      <cdr:y>0.87201</cdr:y>
    </cdr:to>
    <cdr:cxnSp macro="">
      <cdr:nvCxnSpPr>
        <cdr:cNvPr id="3" name="Gerade Verbindung 2">
          <a:extLst xmlns:a="http://schemas.openxmlformats.org/drawingml/2006/main">
            <a:ext uri="{FF2B5EF4-FFF2-40B4-BE49-F238E27FC236}">
              <a16:creationId xmlns:a16="http://schemas.microsoft.com/office/drawing/2014/main" id="{7436D5FF-CB03-7246-8E10-B5DC2D2E25C8}"/>
            </a:ext>
          </a:extLst>
        </cdr:cNvPr>
        <cdr:cNvCxnSpPr/>
      </cdr:nvCxnSpPr>
      <cdr:spPr>
        <a:xfrm xmlns:a="http://schemas.openxmlformats.org/drawingml/2006/main" flipH="1">
          <a:off x="4437167" y="45519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0.65664</cdr:x>
      <cdr:y>0.09151</cdr:y>
    </cdr:from>
    <cdr:to>
      <cdr:x>0.65664</cdr:x>
      <cdr:y>0.87324</cdr:y>
    </cdr:to>
    <cdr:cxnSp macro="">
      <cdr:nvCxnSpPr>
        <cdr:cNvPr id="7" name="Gerade Verbindung 6">
          <a:extLst xmlns:a="http://schemas.openxmlformats.org/drawingml/2006/main">
            <a:ext uri="{FF2B5EF4-FFF2-40B4-BE49-F238E27FC236}">
              <a16:creationId xmlns:a16="http://schemas.microsoft.com/office/drawing/2014/main" id="{341F18D8-E07A-C448-95E6-0E3AB93F78A4}"/>
            </a:ext>
          </a:extLst>
        </cdr:cNvPr>
        <cdr:cNvCxnSpPr/>
      </cdr:nvCxnSpPr>
      <cdr:spPr>
        <a:xfrm xmlns:a="http://schemas.openxmlformats.org/drawingml/2006/main" flipH="1">
          <a:off x="5063958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0.74083</cdr:x>
      <cdr:y>0.09151</cdr:y>
    </cdr:from>
    <cdr:to>
      <cdr:x>0.74083</cdr:x>
      <cdr:y>0.87324</cdr:y>
    </cdr:to>
    <cdr:cxnSp macro="">
      <cdr:nvCxnSpPr>
        <cdr:cNvPr id="8" name="Gerade Verbindung 7">
          <a:extLst xmlns:a="http://schemas.openxmlformats.org/drawingml/2006/main">
            <a:ext uri="{FF2B5EF4-FFF2-40B4-BE49-F238E27FC236}">
              <a16:creationId xmlns:a16="http://schemas.microsoft.com/office/drawing/2014/main" id="{CBAE76B7-1E1E-BC45-83ED-67A7691E2E2A}"/>
            </a:ext>
          </a:extLst>
        </cdr:cNvPr>
        <cdr:cNvCxnSpPr/>
      </cdr:nvCxnSpPr>
      <cdr:spPr>
        <a:xfrm xmlns:a="http://schemas.openxmlformats.org/drawingml/2006/main" flipH="1">
          <a:off x="5713281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0.57536</cdr:x>
      <cdr:y>0.09027</cdr:y>
    </cdr:from>
    <cdr:to>
      <cdr:x>0.57536</cdr:x>
      <cdr:y>0.87201</cdr:y>
    </cdr:to>
    <cdr:cxnSp macro="">
      <cdr:nvCxnSpPr>
        <cdr:cNvPr id="3" name="Gerade Verbindung 2">
          <a:extLst xmlns:a="http://schemas.openxmlformats.org/drawingml/2006/main">
            <a:ext uri="{FF2B5EF4-FFF2-40B4-BE49-F238E27FC236}">
              <a16:creationId xmlns:a16="http://schemas.microsoft.com/office/drawing/2014/main" id="{7436D5FF-CB03-7246-8E10-B5DC2D2E25C8}"/>
            </a:ext>
          </a:extLst>
        </cdr:cNvPr>
        <cdr:cNvCxnSpPr/>
      </cdr:nvCxnSpPr>
      <cdr:spPr>
        <a:xfrm xmlns:a="http://schemas.openxmlformats.org/drawingml/2006/main" flipH="1">
          <a:off x="4437167" y="45519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0.65664</cdr:x>
      <cdr:y>0.09151</cdr:y>
    </cdr:from>
    <cdr:to>
      <cdr:x>0.65664</cdr:x>
      <cdr:y>0.87324</cdr:y>
    </cdr:to>
    <cdr:cxnSp macro="">
      <cdr:nvCxnSpPr>
        <cdr:cNvPr id="7" name="Gerade Verbindung 6">
          <a:extLst xmlns:a="http://schemas.openxmlformats.org/drawingml/2006/main">
            <a:ext uri="{FF2B5EF4-FFF2-40B4-BE49-F238E27FC236}">
              <a16:creationId xmlns:a16="http://schemas.microsoft.com/office/drawing/2014/main" id="{341F18D8-E07A-C448-95E6-0E3AB93F78A4}"/>
            </a:ext>
          </a:extLst>
        </cdr:cNvPr>
        <cdr:cNvCxnSpPr/>
      </cdr:nvCxnSpPr>
      <cdr:spPr>
        <a:xfrm xmlns:a="http://schemas.openxmlformats.org/drawingml/2006/main" flipH="1">
          <a:off x="5063958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0.74083</cdr:x>
      <cdr:y>0.09151</cdr:y>
    </cdr:from>
    <cdr:to>
      <cdr:x>0.74083</cdr:x>
      <cdr:y>0.87324</cdr:y>
    </cdr:to>
    <cdr:cxnSp macro="">
      <cdr:nvCxnSpPr>
        <cdr:cNvPr id="8" name="Gerade Verbindung 7">
          <a:extLst xmlns:a="http://schemas.openxmlformats.org/drawingml/2006/main">
            <a:ext uri="{FF2B5EF4-FFF2-40B4-BE49-F238E27FC236}">
              <a16:creationId xmlns:a16="http://schemas.microsoft.com/office/drawing/2014/main" id="{CBAE76B7-1E1E-BC45-83ED-67A7691E2E2A}"/>
            </a:ext>
          </a:extLst>
        </cdr:cNvPr>
        <cdr:cNvCxnSpPr/>
      </cdr:nvCxnSpPr>
      <cdr:spPr>
        <a:xfrm xmlns:a="http://schemas.openxmlformats.org/drawingml/2006/main" flipH="1">
          <a:off x="5713281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0.57536</cdr:x>
      <cdr:y>0.09027</cdr:y>
    </cdr:from>
    <cdr:to>
      <cdr:x>0.57536</cdr:x>
      <cdr:y>0.87201</cdr:y>
    </cdr:to>
    <cdr:cxnSp macro="">
      <cdr:nvCxnSpPr>
        <cdr:cNvPr id="3" name="Gerade Verbindung 2">
          <a:extLst xmlns:a="http://schemas.openxmlformats.org/drawingml/2006/main">
            <a:ext uri="{FF2B5EF4-FFF2-40B4-BE49-F238E27FC236}">
              <a16:creationId xmlns:a16="http://schemas.microsoft.com/office/drawing/2014/main" id="{7436D5FF-CB03-7246-8E10-B5DC2D2E25C8}"/>
            </a:ext>
          </a:extLst>
        </cdr:cNvPr>
        <cdr:cNvCxnSpPr/>
      </cdr:nvCxnSpPr>
      <cdr:spPr>
        <a:xfrm xmlns:a="http://schemas.openxmlformats.org/drawingml/2006/main" flipH="1">
          <a:off x="4437167" y="45519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0.65664</cdr:x>
      <cdr:y>0.09151</cdr:y>
    </cdr:from>
    <cdr:to>
      <cdr:x>0.65664</cdr:x>
      <cdr:y>0.87324</cdr:y>
    </cdr:to>
    <cdr:cxnSp macro="">
      <cdr:nvCxnSpPr>
        <cdr:cNvPr id="7" name="Gerade Verbindung 6">
          <a:extLst xmlns:a="http://schemas.openxmlformats.org/drawingml/2006/main">
            <a:ext uri="{FF2B5EF4-FFF2-40B4-BE49-F238E27FC236}">
              <a16:creationId xmlns:a16="http://schemas.microsoft.com/office/drawing/2014/main" id="{341F18D8-E07A-C448-95E6-0E3AB93F78A4}"/>
            </a:ext>
          </a:extLst>
        </cdr:cNvPr>
        <cdr:cNvCxnSpPr/>
      </cdr:nvCxnSpPr>
      <cdr:spPr>
        <a:xfrm xmlns:a="http://schemas.openxmlformats.org/drawingml/2006/main" flipH="1">
          <a:off x="5063958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0.74083</cdr:x>
      <cdr:y>0.09151</cdr:y>
    </cdr:from>
    <cdr:to>
      <cdr:x>0.74083</cdr:x>
      <cdr:y>0.87324</cdr:y>
    </cdr:to>
    <cdr:cxnSp macro="">
      <cdr:nvCxnSpPr>
        <cdr:cNvPr id="8" name="Gerade Verbindung 7">
          <a:extLst xmlns:a="http://schemas.openxmlformats.org/drawingml/2006/main">
            <a:ext uri="{FF2B5EF4-FFF2-40B4-BE49-F238E27FC236}">
              <a16:creationId xmlns:a16="http://schemas.microsoft.com/office/drawing/2014/main" id="{CBAE76B7-1E1E-BC45-83ED-67A7691E2E2A}"/>
            </a:ext>
          </a:extLst>
        </cdr:cNvPr>
        <cdr:cNvCxnSpPr/>
      </cdr:nvCxnSpPr>
      <cdr:spPr>
        <a:xfrm xmlns:a="http://schemas.openxmlformats.org/drawingml/2006/main" flipH="1">
          <a:off x="5713281" y="461402"/>
          <a:ext cx="1" cy="394179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2">
              <a:lumMod val="40000"/>
              <a:lumOff val="60000"/>
            </a:schemeClr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840079</xdr:colOff>
      <xdr:row>16</xdr:row>
      <xdr:rowOff>198009</xdr:rowOff>
    </xdr:from>
    <xdr:to>
      <xdr:col>16</xdr:col>
      <xdr:colOff>380643</xdr:colOff>
      <xdr:row>40</xdr:row>
      <xdr:rowOff>115658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6E1E2FD5-6452-1E46-B057-8250421B9F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19844</xdr:colOff>
      <xdr:row>17</xdr:row>
      <xdr:rowOff>0</xdr:rowOff>
    </xdr:from>
    <xdr:to>
      <xdr:col>31</xdr:col>
      <xdr:colOff>552595</xdr:colOff>
      <xdr:row>40</xdr:row>
      <xdr:rowOff>116087</xdr:rowOff>
    </xdr:to>
    <xdr:graphicFrame macro="">
      <xdr:nvGraphicFramePr>
        <xdr:cNvPr id="7" name="Diagramm 6">
          <a:extLst>
            <a:ext uri="{FF2B5EF4-FFF2-40B4-BE49-F238E27FC236}">
              <a16:creationId xmlns:a16="http://schemas.microsoft.com/office/drawing/2014/main" id="{9DD12500-32F9-E643-93C5-AAEDEF1099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34</xdr:col>
      <xdr:colOff>0</xdr:colOff>
      <xdr:row>17</xdr:row>
      <xdr:rowOff>0</xdr:rowOff>
    </xdr:from>
    <xdr:to>
      <xdr:col>44</xdr:col>
      <xdr:colOff>194085</xdr:colOff>
      <xdr:row>40</xdr:row>
      <xdr:rowOff>116087</xdr:rowOff>
    </xdr:to>
    <xdr:graphicFrame macro="">
      <xdr:nvGraphicFramePr>
        <xdr:cNvPr id="9" name="Diagramm 8">
          <a:extLst>
            <a:ext uri="{FF2B5EF4-FFF2-40B4-BE49-F238E27FC236}">
              <a16:creationId xmlns:a16="http://schemas.microsoft.com/office/drawing/2014/main" id="{85211374-1D2C-D041-A341-363A7A7A806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4</xdr:col>
      <xdr:colOff>535231</xdr:colOff>
      <xdr:row>94</xdr:row>
      <xdr:rowOff>138876</xdr:rowOff>
    </xdr:from>
    <xdr:to>
      <xdr:col>4</xdr:col>
      <xdr:colOff>535591</xdr:colOff>
      <xdr:row>94</xdr:row>
      <xdr:rowOff>139236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13" name="Freihand 12">
              <a:extLst>
                <a:ext uri="{FF2B5EF4-FFF2-40B4-BE49-F238E27FC236}">
                  <a16:creationId xmlns:a16="http://schemas.microsoft.com/office/drawing/2014/main" id="{59E534F6-08E8-BF49-B056-7EECAA3BA1A2}"/>
                </a:ext>
              </a:extLst>
            </xdr14:cNvPr>
            <xdr14:cNvContentPartPr/>
          </xdr14:nvContentPartPr>
          <xdr14:nvPr macro=""/>
          <xdr14:xfrm>
            <a:off x="3696120" y="19372320"/>
            <a:ext cx="360" cy="360"/>
          </xdr14:xfrm>
        </xdr:contentPart>
      </mc:Choice>
      <mc:Fallback xmlns="">
        <xdr:pic>
          <xdr:nvPicPr>
            <xdr:cNvPr id="13" name="Freihand 12">
              <a:extLst>
                <a:ext uri="{FF2B5EF4-FFF2-40B4-BE49-F238E27FC236}">
                  <a16:creationId xmlns:a16="http://schemas.microsoft.com/office/drawing/2014/main" id="{59E534F6-08E8-BF49-B056-7EECAA3BA1A2}"/>
                </a:ext>
              </a:extLst>
            </xdr:cNvPr>
            <xdr:cNvPicPr/>
          </xdr:nvPicPr>
          <xdr:blipFill>
            <a:blip xmlns:r="http://schemas.openxmlformats.org/officeDocument/2006/relationships" r:embed="rId5"/>
            <a:stretch>
              <a:fillRect/>
            </a:stretch>
          </xdr:blipFill>
          <xdr:spPr>
            <a:xfrm>
              <a:off x="3678480" y="19336680"/>
              <a:ext cx="36000" cy="72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257116</xdr:colOff>
      <xdr:row>94</xdr:row>
      <xdr:rowOff>67999</xdr:rowOff>
    </xdr:from>
    <xdr:to>
      <xdr:col>7</xdr:col>
      <xdr:colOff>426</xdr:colOff>
      <xdr:row>94</xdr:row>
      <xdr:rowOff>164839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6">
          <xdr14:nvContentPartPr>
            <xdr14:cNvPr id="18" name="Freihand 17">
              <a:extLst>
                <a:ext uri="{FF2B5EF4-FFF2-40B4-BE49-F238E27FC236}">
                  <a16:creationId xmlns:a16="http://schemas.microsoft.com/office/drawing/2014/main" id="{B04C0632-9171-8746-A1F4-22E444BCE53F}"/>
                </a:ext>
              </a:extLst>
            </xdr14:cNvPr>
            <xdr14:cNvContentPartPr/>
          </xdr14:nvContentPartPr>
          <xdr14:nvPr macro=""/>
          <xdr14:xfrm>
            <a:off x="3416040" y="18957240"/>
            <a:ext cx="1608120" cy="96840"/>
          </xdr14:xfrm>
        </xdr:contentPart>
      </mc:Choice>
      <mc:Fallback xmlns="">
        <xdr:pic>
          <xdr:nvPicPr>
            <xdr:cNvPr id="18" name="Freihand 17">
              <a:extLst>
                <a:ext uri="{FF2B5EF4-FFF2-40B4-BE49-F238E27FC236}">
                  <a16:creationId xmlns:a16="http://schemas.microsoft.com/office/drawing/2014/main" id="{B04C0632-9171-8746-A1F4-22E444BCE53F}"/>
                </a:ext>
              </a:extLst>
            </xdr:cNvPr>
            <xdr:cNvPicPr/>
          </xdr:nvPicPr>
          <xdr:blipFill>
            <a:blip xmlns:r="http://schemas.openxmlformats.org/officeDocument/2006/relationships" r:embed="rId7"/>
            <a:stretch>
              <a:fillRect/>
            </a:stretch>
          </xdr:blipFill>
          <xdr:spPr>
            <a:xfrm>
              <a:off x="3362040" y="18849240"/>
              <a:ext cx="1715760" cy="31248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100516</xdr:colOff>
      <xdr:row>103</xdr:row>
      <xdr:rowOff>112375</xdr:rowOff>
    </xdr:from>
    <xdr:to>
      <xdr:col>4</xdr:col>
      <xdr:colOff>603076</xdr:colOff>
      <xdr:row>103</xdr:row>
      <xdr:rowOff>144775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8">
          <xdr14:nvContentPartPr>
            <xdr14:cNvPr id="19" name="Freihand 18">
              <a:extLst>
                <a:ext uri="{FF2B5EF4-FFF2-40B4-BE49-F238E27FC236}">
                  <a16:creationId xmlns:a16="http://schemas.microsoft.com/office/drawing/2014/main" id="{7FF2E582-9300-8F4B-A1C9-47954F3CDEE2}"/>
                </a:ext>
              </a:extLst>
            </xdr14:cNvPr>
            <xdr14:cNvContentPartPr/>
          </xdr14:nvContentPartPr>
          <xdr14:nvPr macro=""/>
          <xdr14:xfrm>
            <a:off x="3259440" y="20810160"/>
            <a:ext cx="502560" cy="32400"/>
          </xdr14:xfrm>
        </xdr:contentPart>
      </mc:Choice>
      <mc:Fallback xmlns="">
        <xdr:pic>
          <xdr:nvPicPr>
            <xdr:cNvPr id="19" name="Freihand 18">
              <a:extLst>
                <a:ext uri="{FF2B5EF4-FFF2-40B4-BE49-F238E27FC236}">
                  <a16:creationId xmlns:a16="http://schemas.microsoft.com/office/drawing/2014/main" id="{7FF2E582-9300-8F4B-A1C9-47954F3CDEE2}"/>
                </a:ext>
              </a:extLst>
            </xdr:cNvPr>
            <xdr:cNvPicPr/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3205440" y="20702520"/>
              <a:ext cx="610200" cy="2480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160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neo/FuelCalculation_SLZ_neu_neo_172%20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ceo/FuelCalculation_SLZ_neu_ceo_36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160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170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180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190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200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220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XLR/FuelCalculation_SLZ_neu_XLR_240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260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170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440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300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340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380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330-900neo/FuelCalculation_SLZ_neu_330_420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18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190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200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220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LR/FuelCalculation_SLZ_neu_LR_240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neo/FuelCalculation_SLZ_neu_neo_160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neo/FuelCalculation_SLZ_neu_neo_17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/>
      <sheetData sheetId="1">
        <row r="14">
          <cell r="C14">
            <v>23540</v>
          </cell>
        </row>
        <row r="49">
          <cell r="Q49">
            <v>300</v>
          </cell>
          <cell r="U49">
            <v>6.6581972655210233</v>
          </cell>
          <cell r="X49">
            <v>3195.934687450077</v>
          </cell>
          <cell r="AE49">
            <v>10.653115624833591</v>
          </cell>
        </row>
        <row r="50">
          <cell r="Q50">
            <v>600</v>
          </cell>
          <cell r="U50">
            <v>4.2559915868394151</v>
          </cell>
          <cell r="X50">
            <v>4085.7519233658386</v>
          </cell>
          <cell r="AE50">
            <v>6.8095865389430648</v>
          </cell>
        </row>
        <row r="51">
          <cell r="Q51">
            <v>900</v>
          </cell>
          <cell r="U51">
            <v>3.4501611268800443</v>
          </cell>
          <cell r="X51">
            <v>4968.2320227072632</v>
          </cell>
          <cell r="AE51">
            <v>5.5202578030080707</v>
          </cell>
        </row>
        <row r="52">
          <cell r="Q52">
            <v>1200</v>
          </cell>
          <cell r="U52">
            <v>3.0434791880566991</v>
          </cell>
          <cell r="X52">
            <v>5843.4800410688767</v>
          </cell>
          <cell r="AE52">
            <v>4.8695667008907302</v>
          </cell>
        </row>
        <row r="53">
          <cell r="Q53">
            <v>1500</v>
          </cell>
          <cell r="U53">
            <v>2.7964992072866091</v>
          </cell>
          <cell r="X53">
            <v>6711.5980974878621</v>
          </cell>
          <cell r="AE53">
            <v>4.4743987316585745</v>
          </cell>
        </row>
        <row r="54">
          <cell r="Q54">
            <v>1800</v>
          </cell>
          <cell r="U54">
            <v>2.6294046894832364</v>
          </cell>
          <cell r="X54">
            <v>7572.6855057117791</v>
          </cell>
          <cell r="AE54">
            <v>4.2070475031732109</v>
          </cell>
        </row>
        <row r="55">
          <cell r="Q55">
            <v>2100</v>
          </cell>
          <cell r="U55">
            <v>2.507987767124944</v>
          </cell>
          <cell r="X55">
            <v>8426.8388975398411</v>
          </cell>
          <cell r="AE55">
            <v>4.0127804273999246</v>
          </cell>
        </row>
        <row r="56">
          <cell r="Q56">
            <v>2400</v>
          </cell>
          <cell r="U56">
            <v>2.4151438382369332</v>
          </cell>
          <cell r="X56">
            <v>9274.1523388298228</v>
          </cell>
          <cell r="AE56">
            <v>3.8642301411790929</v>
          </cell>
        </row>
        <row r="57">
          <cell r="Q57">
            <v>2700</v>
          </cell>
          <cell r="U57">
            <v>2.3413697774791555</v>
          </cell>
          <cell r="X57">
            <v>10114.717438709908</v>
          </cell>
          <cell r="AE57">
            <v>3.7461916439666325</v>
          </cell>
        </row>
        <row r="58">
          <cell r="Q58">
            <v>3000</v>
          </cell>
          <cell r="U58">
            <v>2.280963219268394</v>
          </cell>
          <cell r="X58">
            <v>10948.623452488202</v>
          </cell>
          <cell r="AE58">
            <v>3.6495411508294007</v>
          </cell>
        </row>
        <row r="59">
          <cell r="Q59">
            <v>3300</v>
          </cell>
          <cell r="U59">
            <v>2.2302949580891274</v>
          </cell>
          <cell r="X59">
            <v>11775.957378710591</v>
          </cell>
          <cell r="AE59">
            <v>3.5684719329426033</v>
          </cell>
        </row>
        <row r="60">
          <cell r="Q60">
            <v>3600</v>
          </cell>
          <cell r="U60">
            <v>2.1869451477047686</v>
          </cell>
          <cell r="X60">
            <v>12596.80405077945</v>
          </cell>
          <cell r="AE60">
            <v>3.4991122363276252</v>
          </cell>
        </row>
        <row r="61">
          <cell r="Q61">
            <v>3900</v>
          </cell>
          <cell r="U61">
            <v>2.149238176844777</v>
          </cell>
          <cell r="X61">
            <v>13411.246223511393</v>
          </cell>
          <cell r="AE61">
            <v>3.438781082951639</v>
          </cell>
        </row>
        <row r="62">
          <cell r="Q62">
            <v>4200</v>
          </cell>
          <cell r="U62">
            <v>2.1159768831817147</v>
          </cell>
          <cell r="X62">
            <v>14219.364654981109</v>
          </cell>
          <cell r="AE62">
            <v>3.3855630130907404</v>
          </cell>
        </row>
        <row r="63">
          <cell r="Q63">
            <v>4500</v>
          </cell>
          <cell r="U63">
            <v>2.0862830811070205</v>
          </cell>
          <cell r="X63">
            <v>15021.238183970534</v>
          </cell>
          <cell r="AE63">
            <v>3.3380529297712296</v>
          </cell>
        </row>
        <row r="64">
          <cell r="Q64">
            <v>4800</v>
          </cell>
          <cell r="U64">
            <v>2.0594978910568296</v>
          </cell>
          <cell r="X64">
            <v>15816.943803316433</v>
          </cell>
          <cell r="AE64">
            <v>3.2951966256909238</v>
          </cell>
        </row>
        <row r="65">
          <cell r="Q65">
            <v>5100</v>
          </cell>
          <cell r="U65">
            <v>2.0351172462533089</v>
          </cell>
          <cell r="X65">
            <v>16606.556729426986</v>
          </cell>
          <cell r="AE65">
            <v>3.2561875940052913</v>
          </cell>
        </row>
        <row r="66">
          <cell r="Q66">
            <v>5400</v>
          </cell>
          <cell r="U66">
            <v>2.0127488967843017</v>
          </cell>
          <cell r="X66">
            <v>17390.15046821635</v>
          </cell>
          <cell r="AE66">
            <v>3.2203982348548799</v>
          </cell>
        </row>
        <row r="67">
          <cell r="Q67">
            <v>5700</v>
          </cell>
          <cell r="U67">
            <v>1.9972787066716451</v>
          </cell>
          <cell r="X67">
            <v>18215.181804845386</v>
          </cell>
          <cell r="AE67">
            <v>3.1956459306746292</v>
          </cell>
        </row>
        <row r="68">
          <cell r="Q68">
            <v>6000</v>
          </cell>
          <cell r="U68">
            <v>1.9928521127983201</v>
          </cell>
          <cell r="X68">
            <v>19131.380282863902</v>
          </cell>
          <cell r="AE68">
            <v>3.188563380477317</v>
          </cell>
        </row>
        <row r="69">
          <cell r="Q69">
            <v>6300</v>
          </cell>
          <cell r="U69">
            <v>1.988638368535699</v>
          </cell>
          <cell r="X69">
            <v>20045.474754839815</v>
          </cell>
          <cell r="AE69">
            <v>3.1818213896571135</v>
          </cell>
        </row>
        <row r="70">
          <cell r="Q70">
            <v>6600</v>
          </cell>
          <cell r="U70">
            <v>1.9846442978602972</v>
          </cell>
          <cell r="X70">
            <v>20957.843785404679</v>
          </cell>
          <cell r="AE70">
            <v>3.1754308765764665</v>
          </cell>
        </row>
        <row r="71">
          <cell r="Q71">
            <v>6900</v>
          </cell>
          <cell r="U71">
            <v>1.9808696975012725</v>
          </cell>
          <cell r="X71">
            <v>21868.801460413961</v>
          </cell>
          <cell r="AE71">
            <v>3.1693915160020234</v>
          </cell>
        </row>
        <row r="72">
          <cell r="Q72">
            <v>7200</v>
          </cell>
          <cell r="U72">
            <v>1.9773099805340633</v>
          </cell>
          <cell r="X72">
            <v>22778.610975752279</v>
          </cell>
          <cell r="AE72">
            <v>3.163695968854483</v>
          </cell>
        </row>
        <row r="73">
          <cell r="Q73">
            <v>7500</v>
          </cell>
          <cell r="U73">
            <v>1.9477128414718572</v>
          </cell>
          <cell r="X73">
            <v>23372.554097662345</v>
          </cell>
          <cell r="AE73">
            <v>3.1163405463549791</v>
          </cell>
        </row>
        <row r="74">
          <cell r="Q74">
            <v>7800</v>
          </cell>
          <cell r="U74">
            <v>2.0092581755776386</v>
          </cell>
          <cell r="X74">
            <v>23330.594518728059</v>
          </cell>
          <cell r="AE74">
            <v>2.9911018613753924</v>
          </cell>
        </row>
        <row r="75">
          <cell r="Q75">
            <v>8100</v>
          </cell>
          <cell r="U75">
            <v>2.3762657794734157</v>
          </cell>
          <cell r="X75">
            <v>23280.851534757065</v>
          </cell>
          <cell r="AE75">
            <v>2.8741792018218599</v>
          </cell>
        </row>
        <row r="76">
          <cell r="Q76">
            <v>8400</v>
          </cell>
          <cell r="U76">
            <v>2.9715812150670526</v>
          </cell>
          <cell r="X76">
            <v>23224.285764354107</v>
          </cell>
          <cell r="AE76">
            <v>2.7647959243278697</v>
          </cell>
        </row>
        <row r="77">
          <cell r="Q77">
            <v>8700</v>
          </cell>
          <cell r="U77">
            <v>4.0876939475270317</v>
          </cell>
          <cell r="X77">
            <v>23161.737800770017</v>
          </cell>
          <cell r="AE77">
            <v>2.6622687127321858</v>
          </cell>
        </row>
        <row r="78">
          <cell r="Q78">
            <v>9000</v>
          </cell>
          <cell r="U78">
            <v>6.8947778663636674</v>
          </cell>
          <cell r="X78">
            <v>23093.951843109011</v>
          </cell>
          <cell r="AE78">
            <v>2.5659946492343346</v>
          </cell>
        </row>
      </sheetData>
      <sheetData sheetId="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6.1026311947133545</v>
          </cell>
        </row>
        <row r="50">
          <cell r="U50">
            <v>4.3142059499531893</v>
          </cell>
        </row>
        <row r="51">
          <cell r="U51">
            <v>3.5445052368708985</v>
          </cell>
        </row>
        <row r="52">
          <cell r="U52">
            <v>3.1144057379313135</v>
          </cell>
        </row>
        <row r="53">
          <cell r="U53">
            <v>2.8386915898496978</v>
          </cell>
        </row>
        <row r="54">
          <cell r="U54">
            <v>2.6461255832380068</v>
          </cell>
        </row>
        <row r="55">
          <cell r="U55">
            <v>2.5034634021537854</v>
          </cell>
        </row>
        <row r="56">
          <cell r="U56">
            <v>2.3931048707079174</v>
          </cell>
        </row>
        <row r="57">
          <cell r="U57">
            <v>2.3048602015445363</v>
          </cell>
        </row>
        <row r="58">
          <cell r="U58">
            <v>2.2324212449573375</v>
          </cell>
        </row>
        <row r="59">
          <cell r="U59">
            <v>2.171673825222094</v>
          </cell>
        </row>
        <row r="60">
          <cell r="U60">
            <v>2.119820155313382</v>
          </cell>
        </row>
        <row r="61">
          <cell r="U61">
            <v>2.0748912893699734</v>
          </cell>
        </row>
        <row r="62">
          <cell r="U62">
            <v>2.0354613188302428</v>
          </cell>
        </row>
        <row r="63">
          <cell r="U63">
            <v>2.0004722021993193</v>
          </cell>
        </row>
        <row r="64">
          <cell r="U64">
            <v>1.9691222929732972</v>
          </cell>
        </row>
        <row r="65">
          <cell r="U65">
            <v>1.94079308646254</v>
          </cell>
        </row>
        <row r="66">
          <cell r="U66">
            <v>1.9149997243134007</v>
          </cell>
        </row>
        <row r="67">
          <cell r="U67">
            <v>1.8913567283276398</v>
          </cell>
        </row>
        <row r="68">
          <cell r="U68">
            <v>1.8695537633351325</v>
          </cell>
        </row>
        <row r="69">
          <cell r="U69">
            <v>1.8493381638497515</v>
          </cell>
        </row>
        <row r="70">
          <cell r="U70">
            <v>1.830502120223283</v>
          </cell>
        </row>
        <row r="71">
          <cell r="U71">
            <v>1.8075100240765771</v>
          </cell>
        </row>
        <row r="72">
          <cell r="U72">
            <v>1.7762321866071047</v>
          </cell>
        </row>
        <row r="73">
          <cell r="U73">
            <v>1.7314078162521003</v>
          </cell>
        </row>
        <row r="74">
          <cell r="U74">
            <v>1.6770857170266427</v>
          </cell>
        </row>
        <row r="75">
          <cell r="U75">
            <v>1.6259882338786809</v>
          </cell>
        </row>
        <row r="76">
          <cell r="U76">
            <v>1.6947576474046642</v>
          </cell>
        </row>
        <row r="77">
          <cell r="U77">
            <v>1.9565620902704035</v>
          </cell>
        </row>
        <row r="78">
          <cell r="U78">
            <v>2.3441058454073218</v>
          </cell>
        </row>
        <row r="79">
          <cell r="U79">
            <v>2.971307050819282</v>
          </cell>
        </row>
        <row r="80">
          <cell r="U80">
            <v>4.1502563388846117</v>
          </cell>
        </row>
        <row r="81">
          <cell r="U81">
            <v>7.1534093435672865</v>
          </cell>
        </row>
      </sheetData>
      <sheetData sheetId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Q49">
            <v>300</v>
          </cell>
          <cell r="U49">
            <v>29.42962474712072</v>
          </cell>
          <cell r="X49">
            <v>3178.3994726897945</v>
          </cell>
          <cell r="AE49">
            <v>10.594664908965981</v>
          </cell>
        </row>
        <row r="50">
          <cell r="Q50">
            <v>500</v>
          </cell>
          <cell r="U50">
            <v>21.246103542214566</v>
          </cell>
          <cell r="X50">
            <v>3824.2986375992332</v>
          </cell>
          <cell r="AE50">
            <v>7.6485972751984663</v>
          </cell>
        </row>
        <row r="51">
          <cell r="Q51">
            <v>700</v>
          </cell>
          <cell r="U51">
            <v>17.717834871621779</v>
          </cell>
          <cell r="X51">
            <v>4464.8943876491394</v>
          </cell>
          <cell r="AE51">
            <v>6.3784205537844851</v>
          </cell>
        </row>
        <row r="52">
          <cell r="Q52">
            <v>900</v>
          </cell>
          <cell r="U52">
            <v>15.741514819033819</v>
          </cell>
          <cell r="X52">
            <v>5100.2508013672632</v>
          </cell>
          <cell r="AE52">
            <v>5.6669453348525147</v>
          </cell>
        </row>
        <row r="53">
          <cell r="Q53">
            <v>1100</v>
          </cell>
          <cell r="U53">
            <v>14.470784218254416</v>
          </cell>
          <cell r="X53">
            <v>5730.4305504289223</v>
          </cell>
          <cell r="AE53">
            <v>5.2094823185717472</v>
          </cell>
        </row>
        <row r="54">
          <cell r="Q54">
            <v>1300</v>
          </cell>
          <cell r="U54">
            <v>13.580117413584086</v>
          </cell>
          <cell r="X54">
            <v>6355.4949495573819</v>
          </cell>
          <cell r="AE54">
            <v>4.8888422688902935</v>
          </cell>
        </row>
        <row r="55">
          <cell r="Q55">
            <v>1500</v>
          </cell>
          <cell r="U55">
            <v>12.917600007347829</v>
          </cell>
          <cell r="X55">
            <v>6975.5040039677115</v>
          </cell>
          <cell r="AE55">
            <v>4.6503360026451412</v>
          </cell>
        </row>
        <row r="56">
          <cell r="Q56">
            <v>1700</v>
          </cell>
          <cell r="U56">
            <v>12.402804664226245</v>
          </cell>
          <cell r="X56">
            <v>7590.5164545062435</v>
          </cell>
          <cell r="AE56">
            <v>4.4650096791213194</v>
          </cell>
        </row>
        <row r="57">
          <cell r="Q57">
            <v>1900</v>
          </cell>
          <cell r="U57">
            <v>11.989166404425895</v>
          </cell>
          <cell r="X57">
            <v>8200.5898206269339</v>
          </cell>
          <cell r="AE57">
            <v>4.3160999055931235</v>
          </cell>
        </row>
        <row r="58">
          <cell r="Q58">
            <v>2100</v>
          </cell>
          <cell r="U58">
            <v>11.647857726634824</v>
          </cell>
          <cell r="X58">
            <v>8805.7804413354461</v>
          </cell>
          <cell r="AE58">
            <v>4.1932287815883074</v>
          </cell>
        </row>
        <row r="59">
          <cell r="Q59">
            <v>2300</v>
          </cell>
          <cell r="U59">
            <v>11.360076707998324</v>
          </cell>
          <cell r="X59">
            <v>9406.1435142219707</v>
          </cell>
          <cell r="AE59">
            <v>4.0896276148791175</v>
          </cell>
        </row>
        <row r="60">
          <cell r="Q60">
            <v>2500</v>
          </cell>
          <cell r="U60">
            <v>11.113036814107456</v>
          </cell>
          <cell r="X60">
            <v>10001.733132695939</v>
          </cell>
          <cell r="AE60">
            <v>4.0006932530783761</v>
          </cell>
        </row>
        <row r="61">
          <cell r="Q61">
            <v>2700</v>
          </cell>
          <cell r="U61">
            <v>10.89773901391756</v>
          </cell>
          <cell r="X61">
            <v>10592.602321526967</v>
          </cell>
          <cell r="AE61">
            <v>3.9231860450099876</v>
          </cell>
        </row>
        <row r="62">
          <cell r="Q62">
            <v>2900</v>
          </cell>
          <cell r="U62">
            <v>10.707665776619377</v>
          </cell>
          <cell r="X62">
            <v>11178.803070789596</v>
          </cell>
          <cell r="AE62">
            <v>3.8547596795826191</v>
          </cell>
        </row>
        <row r="63">
          <cell r="Q63">
            <v>3100</v>
          </cell>
          <cell r="U63">
            <v>10.537980616759802</v>
          </cell>
          <cell r="X63">
            <v>11760.386368302759</v>
          </cell>
          <cell r="AE63">
            <v>3.7936730220331483</v>
          </cell>
        </row>
        <row r="64">
          <cell r="Q64">
            <v>3300</v>
          </cell>
          <cell r="U64">
            <v>10.38501871266787</v>
          </cell>
          <cell r="X64">
            <v>12337.402230648106</v>
          </cell>
          <cell r="AE64">
            <v>3.738606736560032</v>
          </cell>
        </row>
        <row r="65">
          <cell r="Q65">
            <v>3500</v>
          </cell>
          <cell r="U65">
            <v>10.245952168926999</v>
          </cell>
          <cell r="X65">
            <v>12909.899732846534</v>
          </cell>
          <cell r="AE65">
            <v>3.6885427808132953</v>
          </cell>
        </row>
        <row r="66">
          <cell r="Q66">
            <v>3700</v>
          </cell>
          <cell r="U66">
            <v>10.118563841417352</v>
          </cell>
          <cell r="X66">
            <v>13477.927036766283</v>
          </cell>
          <cell r="AE66">
            <v>3.6426829829098062</v>
          </cell>
        </row>
        <row r="67">
          <cell r="Q67">
            <v>3900</v>
          </cell>
          <cell r="U67">
            <v>9.9752564420620313</v>
          </cell>
          <cell r="X67">
            <v>14005.260044659604</v>
          </cell>
          <cell r="AE67">
            <v>3.5910923191434883</v>
          </cell>
        </row>
        <row r="68">
          <cell r="Q68">
            <v>4100</v>
          </cell>
          <cell r="U68">
            <v>9.8390362992167688</v>
          </cell>
          <cell r="X68">
            <v>14522.417577647691</v>
          </cell>
          <cell r="AE68">
            <v>3.5420530677189492</v>
          </cell>
        </row>
        <row r="69">
          <cell r="Q69">
            <v>4300</v>
          </cell>
          <cell r="U69">
            <v>9.5934661709080373</v>
          </cell>
          <cell r="X69">
            <v>14850.685632571083</v>
          </cell>
          <cell r="AE69">
            <v>3.453647821528159</v>
          </cell>
        </row>
        <row r="70">
          <cell r="Q70">
            <v>4500</v>
          </cell>
          <cell r="U70">
            <v>9.2552417250417847</v>
          </cell>
          <cell r="X70">
            <v>14993.491594568055</v>
          </cell>
          <cell r="AE70">
            <v>3.3318870210151235</v>
          </cell>
        </row>
        <row r="71">
          <cell r="Q71">
            <v>4700</v>
          </cell>
          <cell r="U71">
            <v>8.9389265399844895</v>
          </cell>
          <cell r="X71">
            <v>15124.663705654093</v>
          </cell>
          <cell r="AE71">
            <v>3.2180135543944881</v>
          </cell>
        </row>
        <row r="72">
          <cell r="Q72">
            <v>4900</v>
          </cell>
          <cell r="U72">
            <v>8.6427252033691886</v>
          </cell>
          <cell r="X72">
            <v>15245.767258743581</v>
          </cell>
          <cell r="AE72">
            <v>3.1113810732129759</v>
          </cell>
        </row>
        <row r="73">
          <cell r="Q73">
            <v>5100</v>
          </cell>
          <cell r="U73">
            <v>8.364994161344983</v>
          </cell>
          <cell r="X73">
            <v>15358.129280229739</v>
          </cell>
          <cell r="AE73">
            <v>3.0113978980842626</v>
          </cell>
        </row>
        <row r="74">
          <cell r="Q74">
            <v>5300</v>
          </cell>
          <cell r="U74">
            <v>8.1042387725615015</v>
          </cell>
          <cell r="X74">
            <v>15462.88757804771</v>
          </cell>
          <cell r="AE74">
            <v>2.9175259581222095</v>
          </cell>
        </row>
        <row r="75">
          <cell r="Q75">
            <v>5500</v>
          </cell>
          <cell r="U75">
            <v>7.8591058044786664</v>
          </cell>
          <cell r="X75">
            <v>15561.029492868154</v>
          </cell>
          <cell r="AE75">
            <v>2.8292780896123917</v>
          </cell>
        </row>
        <row r="76">
          <cell r="Q76">
            <v>5700</v>
          </cell>
          <cell r="U76">
            <v>12.253112609204859</v>
          </cell>
          <cell r="X76">
            <v>15653.423157245386</v>
          </cell>
          <cell r="AE76">
            <v>2.7462145889904188</v>
          </cell>
        </row>
      </sheetData>
      <sheetData sheetId="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Q49">
            <v>300</v>
          </cell>
          <cell r="U49">
            <v>6.7629063684111008</v>
          </cell>
          <cell r="X49">
            <v>3246.1950568372413</v>
          </cell>
          <cell r="AE49">
            <v>10.820650189457471</v>
          </cell>
        </row>
        <row r="50">
          <cell r="Q50">
            <v>600</v>
          </cell>
          <cell r="U50">
            <v>4.3962230680045806</v>
          </cell>
          <cell r="X50">
            <v>4220.3741452847462</v>
          </cell>
          <cell r="AE50">
            <v>7.0339569088079106</v>
          </cell>
        </row>
        <row r="51">
          <cell r="Q51">
            <v>900</v>
          </cell>
          <cell r="U51">
            <v>3.6029194783166534</v>
          </cell>
          <cell r="X51">
            <v>5188.2040487762715</v>
          </cell>
          <cell r="AE51">
            <v>5.764671165306968</v>
          </cell>
        </row>
        <row r="52">
          <cell r="Q52">
            <v>1200</v>
          </cell>
          <cell r="U52">
            <v>3.2030055183947219</v>
          </cell>
          <cell r="X52">
            <v>6149.7705953180994</v>
          </cell>
          <cell r="AE52">
            <v>5.1248088294317498</v>
          </cell>
        </row>
        <row r="53">
          <cell r="Q53">
            <v>1500</v>
          </cell>
          <cell r="U53">
            <v>2.9604821353349569</v>
          </cell>
          <cell r="X53">
            <v>7105.1571248040855</v>
          </cell>
          <cell r="AE53">
            <v>4.7367714165360573</v>
          </cell>
        </row>
        <row r="54">
          <cell r="Q54">
            <v>1800</v>
          </cell>
          <cell r="U54">
            <v>2.7966821548299428</v>
          </cell>
          <cell r="X54">
            <v>8054.4446059103793</v>
          </cell>
          <cell r="AE54">
            <v>4.4746914477279889</v>
          </cell>
        </row>
        <row r="55">
          <cell r="Q55">
            <v>2100</v>
          </cell>
          <cell r="U55">
            <v>2.6778904004784505</v>
          </cell>
          <cell r="X55">
            <v>8997.7117456076958</v>
          </cell>
          <cell r="AE55">
            <v>4.2846246407655695</v>
          </cell>
        </row>
        <row r="56">
          <cell r="Q56">
            <v>2400</v>
          </cell>
          <cell r="U56">
            <v>2.5872487218399591</v>
          </cell>
          <cell r="X56">
            <v>9935.0350918654876</v>
          </cell>
          <cell r="AE56">
            <v>4.1395979549439534</v>
          </cell>
        </row>
        <row r="57">
          <cell r="Q57">
            <v>2700</v>
          </cell>
          <cell r="U57">
            <v>2.515391002331075</v>
          </cell>
          <cell r="X57">
            <v>10866.489130070258</v>
          </cell>
          <cell r="AE57">
            <v>4.0246256037297252</v>
          </cell>
        </row>
        <row r="58">
          <cell r="Q58">
            <v>3000</v>
          </cell>
          <cell r="U58">
            <v>2.4566971611734698</v>
          </cell>
          <cell r="X58">
            <v>11792.146373632611</v>
          </cell>
          <cell r="AE58">
            <v>3.930715457877537</v>
          </cell>
        </row>
        <row r="59">
          <cell r="Q59">
            <v>3300</v>
          </cell>
          <cell r="U59">
            <v>2.4075904259878977</v>
          </cell>
          <cell r="X59">
            <v>12712.077449216013</v>
          </cell>
          <cell r="AE59">
            <v>3.8521446815806097</v>
          </cell>
        </row>
        <row r="60">
          <cell r="Q60">
            <v>3600</v>
          </cell>
          <cell r="U60">
            <v>2.3656859682259537</v>
          </cell>
          <cell r="X60">
            <v>13626.351176981349</v>
          </cell>
          <cell r="AE60">
            <v>3.7850975491614856</v>
          </cell>
        </row>
        <row r="61">
          <cell r="Q61">
            <v>3900</v>
          </cell>
          <cell r="U61">
            <v>2.3293324753539193</v>
          </cell>
          <cell r="X61">
            <v>14535.034646208253</v>
          </cell>
          <cell r="AE61">
            <v>3.7269319605662186</v>
          </cell>
        </row>
        <row r="62">
          <cell r="Q62">
            <v>4200</v>
          </cell>
          <cell r="U62">
            <v>2.2973501914617285</v>
          </cell>
          <cell r="X62">
            <v>15438.193286622569</v>
          </cell>
          <cell r="AE62">
            <v>3.6757603063387068</v>
          </cell>
        </row>
        <row r="63">
          <cell r="Q63">
            <v>4500</v>
          </cell>
          <cell r="U63">
            <v>2.2688737410739264</v>
          </cell>
          <cell r="X63">
            <v>16335.89093573195</v>
          </cell>
          <cell r="AE63">
            <v>3.630197985718211</v>
          </cell>
        </row>
        <row r="64">
          <cell r="Q64">
            <v>4800</v>
          </cell>
          <cell r="U64">
            <v>2.2432538935477848</v>
          </cell>
          <cell r="X64">
            <v>17228.189902446597</v>
          </cell>
          <cell r="AE64">
            <v>3.5892062296763743</v>
          </cell>
        </row>
        <row r="65">
          <cell r="Q65">
            <v>5100</v>
          </cell>
          <cell r="U65">
            <v>2.2199939984362267</v>
          </cell>
          <cell r="X65">
            <v>18115.151027239146</v>
          </cell>
          <cell r="AE65">
            <v>3.5519903974978719</v>
          </cell>
        </row>
        <row r="66">
          <cell r="Q66">
            <v>5400</v>
          </cell>
          <cell r="U66">
            <v>2.1987076086895789</v>
          </cell>
          <cell r="X66">
            <v>18996.83373907744</v>
          </cell>
          <cell r="AE66">
            <v>3.5179321739032297</v>
          </cell>
        </row>
        <row r="67">
          <cell r="Q67">
            <v>5700</v>
          </cell>
          <cell r="U67">
            <v>2.1790894856738579</v>
          </cell>
          <cell r="X67">
            <v>19873.296109344985</v>
          </cell>
          <cell r="AE67">
            <v>3.4865431770780675</v>
          </cell>
        </row>
        <row r="68">
          <cell r="Q68">
            <v>6000</v>
          </cell>
          <cell r="U68">
            <v>2.1608953023904318</v>
          </cell>
          <cell r="X68">
            <v>20744.594902947458</v>
          </cell>
          <cell r="AE68">
            <v>3.4574324838245762</v>
          </cell>
        </row>
        <row r="69">
          <cell r="Q69">
            <v>6300</v>
          </cell>
          <cell r="U69">
            <v>2.1439271455147066</v>
          </cell>
          <cell r="X69">
            <v>21610.785626787474</v>
          </cell>
          <cell r="AE69">
            <v>3.4302834328234084</v>
          </cell>
        </row>
        <row r="70">
          <cell r="Q70">
            <v>6600</v>
          </cell>
          <cell r="U70">
            <v>2.1280229711910454</v>
          </cell>
          <cell r="X70">
            <v>22471.922575776567</v>
          </cell>
          <cell r="AE70">
            <v>3.4048367539055406</v>
          </cell>
        </row>
        <row r="71">
          <cell r="Q71">
            <v>6900</v>
          </cell>
          <cell r="U71">
            <v>2.1019970451117245</v>
          </cell>
          <cell r="X71">
            <v>23206.047378037125</v>
          </cell>
          <cell r="AE71">
            <v>3.3631952721792935</v>
          </cell>
        </row>
        <row r="72">
          <cell r="Q72">
            <v>7200</v>
          </cell>
          <cell r="U72">
            <v>2.0670976075658145</v>
          </cell>
          <cell r="X72">
            <v>23812.964439159288</v>
          </cell>
          <cell r="AE72">
            <v>3.3073561721054565</v>
          </cell>
        </row>
        <row r="73">
          <cell r="Q73">
            <v>7500</v>
          </cell>
          <cell r="U73">
            <v>2.0345977576091014</v>
          </cell>
          <cell r="X73">
            <v>24415.173091310178</v>
          </cell>
          <cell r="AE73">
            <v>3.2553564121746903</v>
          </cell>
        </row>
        <row r="74">
          <cell r="Q74">
            <v>7800</v>
          </cell>
          <cell r="U74">
            <v>2.0042672380652768</v>
          </cell>
          <cell r="X74">
            <v>25013.255131055499</v>
          </cell>
          <cell r="AE74">
            <v>3.2068275809045512</v>
          </cell>
        </row>
        <row r="75">
          <cell r="Q75">
            <v>8100</v>
          </cell>
          <cell r="U75">
            <v>1.9759031468393777</v>
          </cell>
          <cell r="X75">
            <v>25607.70478303908</v>
          </cell>
          <cell r="AE75">
            <v>3.1614450349430965</v>
          </cell>
        </row>
        <row r="76">
          <cell r="Q76">
            <v>8400</v>
          </cell>
          <cell r="U76">
            <v>1.9493262384451631</v>
          </cell>
          <cell r="X76">
            <v>26198.944644703675</v>
          </cell>
          <cell r="AE76">
            <v>3.1189219815123423</v>
          </cell>
        </row>
        <row r="77">
          <cell r="Q77">
            <v>8700</v>
          </cell>
          <cell r="U77">
            <v>1.9243777493781176</v>
          </cell>
          <cell r="X77">
            <v>26787.338271344008</v>
          </cell>
          <cell r="AE77">
            <v>3.0790043990050582</v>
          </cell>
        </row>
        <row r="78">
          <cell r="Q78">
            <v>9000</v>
          </cell>
          <cell r="U78">
            <v>1.8705369762746462</v>
          </cell>
          <cell r="X78">
            <v>26935.732458356855</v>
          </cell>
          <cell r="AE78">
            <v>2.9928591620396507</v>
          </cell>
        </row>
        <row r="79">
          <cell r="Q79">
            <v>9300</v>
          </cell>
          <cell r="U79">
            <v>1.9403271693753561</v>
          </cell>
          <cell r="X79">
            <v>27079.566036516218</v>
          </cell>
          <cell r="AE79">
            <v>2.9117812942490557</v>
          </cell>
        </row>
        <row r="80">
          <cell r="Q80">
            <v>9600</v>
          </cell>
          <cell r="U80">
            <v>2.1470378807168733</v>
          </cell>
          <cell r="X80">
            <v>27219.327992531427</v>
          </cell>
          <cell r="AE80">
            <v>2.8353466658886903</v>
          </cell>
        </row>
        <row r="81">
          <cell r="Q81">
            <v>9900</v>
          </cell>
          <cell r="U81">
            <v>2.4227650823071754</v>
          </cell>
          <cell r="X81">
            <v>27355.451018541047</v>
          </cell>
          <cell r="AE81">
            <v>2.7631768705597017</v>
          </cell>
        </row>
        <row r="82">
          <cell r="Q82">
            <v>10200</v>
          </cell>
          <cell r="U82">
            <v>2.8059780696912799</v>
          </cell>
          <cell r="X82">
            <v>27488.320447536913</v>
          </cell>
          <cell r="AE82">
            <v>2.6949333772095012</v>
          </cell>
        </row>
        <row r="83">
          <cell r="Q83">
            <v>10500</v>
          </cell>
          <cell r="U83">
            <v>3.37070096444881</v>
          </cell>
          <cell r="X83">
            <v>27618.281688505725</v>
          </cell>
          <cell r="AE83">
            <v>2.63031254176245</v>
          </cell>
        </row>
        <row r="84">
          <cell r="Q84">
            <v>10800</v>
          </cell>
          <cell r="U84">
            <v>4.2798378441807499</v>
          </cell>
          <cell r="X84">
            <v>27745.646469725834</v>
          </cell>
          <cell r="AE84">
            <v>2.5690413397894289</v>
          </cell>
        </row>
        <row r="85">
          <cell r="Q85">
            <v>11100</v>
          </cell>
          <cell r="U85">
            <v>5.9756210786579533</v>
          </cell>
          <cell r="X85">
            <v>27870.69813269782</v>
          </cell>
          <cell r="AE85">
            <v>2.5108737056484522</v>
          </cell>
        </row>
        <row r="86">
          <cell r="Q86">
            <v>11400</v>
          </cell>
          <cell r="U86">
            <v>10.227079309677622</v>
          </cell>
          <cell r="X86">
            <v>27993.696169637973</v>
          </cell>
          <cell r="AE86">
            <v>2.4555873833015767</v>
          </cell>
        </row>
      </sheetData>
      <sheetData sheetId="1"/>
      <sheetData sheetId="2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6.36508834673986</v>
          </cell>
        </row>
        <row r="50">
          <cell r="U50">
            <v>4.1376217110631348</v>
          </cell>
        </row>
        <row r="51">
          <cell r="U51">
            <v>3.3909830384156736</v>
          </cell>
        </row>
        <row r="52">
          <cell r="U52">
            <v>3.0145934290773857</v>
          </cell>
        </row>
        <row r="53">
          <cell r="U53">
            <v>2.7863361273740774</v>
          </cell>
        </row>
        <row r="54">
          <cell r="U54">
            <v>2.6321714398399458</v>
          </cell>
        </row>
        <row r="55">
          <cell r="U55">
            <v>2.5203674357444239</v>
          </cell>
        </row>
        <row r="56">
          <cell r="U56">
            <v>2.4350576205552557</v>
          </cell>
        </row>
        <row r="57">
          <cell r="U57">
            <v>2.3674268257233644</v>
          </cell>
        </row>
        <row r="58">
          <cell r="U58">
            <v>2.3121855634573834</v>
          </cell>
        </row>
        <row r="59">
          <cell r="U59">
            <v>2.2659674597533157</v>
          </cell>
        </row>
        <row r="60">
          <cell r="U60">
            <v>2.2265279700950149</v>
          </cell>
        </row>
        <row r="61">
          <cell r="U61">
            <v>2.1923129179801593</v>
          </cell>
        </row>
        <row r="62">
          <cell r="U62">
            <v>2.162211944905156</v>
          </cell>
        </row>
        <row r="63">
          <cell r="U63">
            <v>2.1354105798342835</v>
          </cell>
        </row>
        <row r="64">
          <cell r="U64">
            <v>2.1112977821626213</v>
          </cell>
        </row>
        <row r="65">
          <cell r="U65">
            <v>2.0894061161752724</v>
          </cell>
        </row>
        <row r="66">
          <cell r="U66">
            <v>2.0693718670019567</v>
          </cell>
        </row>
        <row r="67">
          <cell r="U67">
            <v>2.0509077512224545</v>
          </cell>
        </row>
        <row r="68">
          <cell r="U68">
            <v>2.0337838140145235</v>
          </cell>
        </row>
        <row r="69">
          <cell r="U69">
            <v>2.0178137840138417</v>
          </cell>
        </row>
        <row r="70">
          <cell r="U70">
            <v>2.0028451493562782</v>
          </cell>
        </row>
        <row r="71">
          <cell r="U71">
            <v>1.9783501601051527</v>
          </cell>
        </row>
        <row r="72">
          <cell r="U72">
            <v>1.9455036306501785</v>
          </cell>
        </row>
        <row r="73">
          <cell r="U73">
            <v>1.914915536573272</v>
          </cell>
        </row>
        <row r="74">
          <cell r="U74">
            <v>1.8863691652379075</v>
          </cell>
        </row>
        <row r="75">
          <cell r="U75">
            <v>1.8596735499664734</v>
          </cell>
        </row>
        <row r="76">
          <cell r="U76">
            <v>1.8346599891248594</v>
          </cell>
        </row>
        <row r="77">
          <cell r="U77">
            <v>1.8111790582382283</v>
          </cell>
        </row>
        <row r="78">
          <cell r="U78">
            <v>1.7806742184908149</v>
          </cell>
        </row>
        <row r="79">
          <cell r="U79">
            <v>1.9403271693753561</v>
          </cell>
        </row>
        <row r="80">
          <cell r="U80">
            <v>2.1470378807168733</v>
          </cell>
        </row>
        <row r="81">
          <cell r="U81">
            <v>2.4227650823071754</v>
          </cell>
        </row>
        <row r="82">
          <cell r="U82">
            <v>2.8059780696912799</v>
          </cell>
        </row>
        <row r="83">
          <cell r="U83">
            <v>3.37070096444881</v>
          </cell>
        </row>
        <row r="84">
          <cell r="U84">
            <v>4.2798378441807499</v>
          </cell>
        </row>
        <row r="85">
          <cell r="U85">
            <v>5.9756210786579533</v>
          </cell>
        </row>
        <row r="86">
          <cell r="U86">
            <v>10.227079309677622</v>
          </cell>
        </row>
      </sheetData>
      <sheetData sheetId="1"/>
      <sheetData sheetId="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6.0114723274765343</v>
          </cell>
        </row>
        <row r="50">
          <cell r="U50">
            <v>3.9077538382262933</v>
          </cell>
        </row>
        <row r="51">
          <cell r="U51">
            <v>3.2025950918370247</v>
          </cell>
        </row>
        <row r="52">
          <cell r="U52">
            <v>2.847116016350864</v>
          </cell>
        </row>
        <row r="53">
          <cell r="U53">
            <v>2.6315396758532952</v>
          </cell>
        </row>
        <row r="54">
          <cell r="U54">
            <v>2.4859396931821713</v>
          </cell>
        </row>
        <row r="55">
          <cell r="U55">
            <v>2.3803470226475114</v>
          </cell>
        </row>
        <row r="56">
          <cell r="U56">
            <v>2.2997766416355194</v>
          </cell>
        </row>
        <row r="57">
          <cell r="U57">
            <v>2.2359031131831775</v>
          </cell>
        </row>
        <row r="58">
          <cell r="U58">
            <v>2.1837308099319732</v>
          </cell>
        </row>
        <row r="59">
          <cell r="U59">
            <v>2.1400803786559091</v>
          </cell>
        </row>
        <row r="60">
          <cell r="U60">
            <v>2.1028319717564035</v>
          </cell>
        </row>
        <row r="61">
          <cell r="U61">
            <v>2.0705177558701506</v>
          </cell>
        </row>
        <row r="62">
          <cell r="U62">
            <v>2.0420890590770924</v>
          </cell>
        </row>
        <row r="63">
          <cell r="U63">
            <v>2.016776658732379</v>
          </cell>
        </row>
        <row r="64">
          <cell r="U64">
            <v>1.9940034609313644</v>
          </cell>
        </row>
        <row r="65">
          <cell r="U65">
            <v>1.9733279986099794</v>
          </cell>
        </row>
        <row r="66">
          <cell r="U66">
            <v>1.9544067632796258</v>
          </cell>
        </row>
        <row r="67">
          <cell r="U67">
            <v>1.9369684317100959</v>
          </cell>
        </row>
        <row r="68">
          <cell r="U68">
            <v>1.9207958243470502</v>
          </cell>
        </row>
        <row r="69">
          <cell r="U69">
            <v>1.905713018235295</v>
          </cell>
        </row>
        <row r="70">
          <cell r="U70">
            <v>1.8915759743920406</v>
          </cell>
        </row>
        <row r="71">
          <cell r="U71">
            <v>1.8684418178770887</v>
          </cell>
        </row>
        <row r="72">
          <cell r="U72">
            <v>1.8374200956140574</v>
          </cell>
        </row>
        <row r="73">
          <cell r="U73">
            <v>1.8085313400969791</v>
          </cell>
        </row>
        <row r="74">
          <cell r="U74">
            <v>1.7815708782802462</v>
          </cell>
        </row>
        <row r="75">
          <cell r="U75">
            <v>1.7563583527461137</v>
          </cell>
        </row>
        <row r="76">
          <cell r="U76">
            <v>1.7327344341734785</v>
          </cell>
        </row>
        <row r="77">
          <cell r="U77">
            <v>1.7105579994472158</v>
          </cell>
        </row>
        <row r="78">
          <cell r="U78">
            <v>1.7806742184908149</v>
          </cell>
        </row>
        <row r="79">
          <cell r="U79">
            <v>1.9403271693753561</v>
          </cell>
        </row>
        <row r="80">
          <cell r="U80">
            <v>2.1470378807168733</v>
          </cell>
        </row>
        <row r="81">
          <cell r="U81">
            <v>2.4227650823071754</v>
          </cell>
        </row>
        <row r="82">
          <cell r="U82">
            <v>2.8059780696912799</v>
          </cell>
        </row>
        <row r="83">
          <cell r="U83">
            <v>3.37070096444881</v>
          </cell>
        </row>
        <row r="84">
          <cell r="U84">
            <v>4.2798378441807499</v>
          </cell>
        </row>
        <row r="85">
          <cell r="U85">
            <v>5.9756210786579533</v>
          </cell>
        </row>
        <row r="86">
          <cell r="U86">
            <v>10.227079309677622</v>
          </cell>
        </row>
      </sheetData>
      <sheetData sheetId="1"/>
      <sheetData sheetId="2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5.6950790470830324</v>
          </cell>
        </row>
        <row r="50">
          <cell r="U50">
            <v>3.7020825835828037</v>
          </cell>
        </row>
        <row r="51">
          <cell r="U51">
            <v>3.0340374554245502</v>
          </cell>
        </row>
        <row r="52">
          <cell r="U52">
            <v>2.6972678049639764</v>
          </cell>
        </row>
        <row r="53">
          <cell r="U53">
            <v>2.4930375876504902</v>
          </cell>
        </row>
        <row r="54">
          <cell r="U54">
            <v>2.3551007619620568</v>
          </cell>
        </row>
        <row r="55">
          <cell r="U55">
            <v>2.2550656004029057</v>
          </cell>
        </row>
        <row r="56">
          <cell r="U56">
            <v>2.1787357657599657</v>
          </cell>
        </row>
        <row r="57">
          <cell r="U57">
            <v>2.1182240019630103</v>
          </cell>
        </row>
        <row r="58">
          <cell r="U58">
            <v>2.0687976094092377</v>
          </cell>
        </row>
        <row r="59">
          <cell r="U59">
            <v>2.0274445692529666</v>
          </cell>
        </row>
        <row r="60">
          <cell r="U60">
            <v>1.992156604821856</v>
          </cell>
        </row>
        <row r="61">
          <cell r="U61">
            <v>1.9615431371401426</v>
          </cell>
        </row>
        <row r="62">
          <cell r="U62">
            <v>1.9346106875467191</v>
          </cell>
        </row>
        <row r="63">
          <cell r="U63">
            <v>1.9106305187990957</v>
          </cell>
        </row>
        <row r="64">
          <cell r="U64">
            <v>1.8890559103560294</v>
          </cell>
        </row>
        <row r="65">
          <cell r="U65">
            <v>1.8694686302620858</v>
          </cell>
        </row>
        <row r="66">
          <cell r="U66">
            <v>1.8515432494228035</v>
          </cell>
        </row>
        <row r="67">
          <cell r="U67">
            <v>1.8350227247779856</v>
          </cell>
        </row>
        <row r="68">
          <cell r="U68">
            <v>1.8197013072761528</v>
          </cell>
        </row>
        <row r="69">
          <cell r="U69">
            <v>1.8054123330650163</v>
          </cell>
        </row>
        <row r="70">
          <cell r="U70">
            <v>1.7920193441608805</v>
          </cell>
        </row>
        <row r="71">
          <cell r="U71">
            <v>1.7701027748309264</v>
          </cell>
        </row>
        <row r="72">
          <cell r="U72">
            <v>1.740713774792265</v>
          </cell>
        </row>
        <row r="73">
          <cell r="U73">
            <v>1.713345480091875</v>
          </cell>
        </row>
        <row r="74">
          <cell r="U74">
            <v>1.6878039899497068</v>
          </cell>
        </row>
        <row r="75">
          <cell r="U75">
            <v>1.6639184394436866</v>
          </cell>
        </row>
        <row r="76">
          <cell r="U76">
            <v>1.641537885006453</v>
          </cell>
        </row>
        <row r="77">
          <cell r="U77">
            <v>1.654645023287999</v>
          </cell>
        </row>
        <row r="78">
          <cell r="U78">
            <v>1.7806742184908149</v>
          </cell>
        </row>
        <row r="79">
          <cell r="U79">
            <v>1.9403271693753561</v>
          </cell>
        </row>
        <row r="80">
          <cell r="U80">
            <v>2.1470378807168733</v>
          </cell>
        </row>
        <row r="81">
          <cell r="U81">
            <v>2.4227650823071754</v>
          </cell>
        </row>
        <row r="82">
          <cell r="U82">
            <v>2.8059780696912799</v>
          </cell>
        </row>
        <row r="83">
          <cell r="U83">
            <v>3.37070096444881</v>
          </cell>
        </row>
        <row r="84">
          <cell r="U84">
            <v>4.2798378441807499</v>
          </cell>
        </row>
        <row r="85">
          <cell r="U85">
            <v>5.9756210786579533</v>
          </cell>
        </row>
        <row r="86">
          <cell r="U86">
            <v>10.227079309677622</v>
          </cell>
        </row>
      </sheetData>
      <sheetData sheetId="1"/>
      <sheetData sheetId="2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5.410325094728881</v>
          </cell>
        </row>
        <row r="50">
          <cell r="U50">
            <v>3.516978454403664</v>
          </cell>
        </row>
        <row r="51">
          <cell r="U51">
            <v>2.8823355826533223</v>
          </cell>
        </row>
        <row r="52">
          <cell r="U52">
            <v>2.5624044147157776</v>
          </cell>
        </row>
        <row r="53">
          <cell r="U53">
            <v>2.3683857082679656</v>
          </cell>
        </row>
        <row r="54">
          <cell r="U54">
            <v>2.237345723863954</v>
          </cell>
        </row>
        <row r="55">
          <cell r="U55">
            <v>2.1423123203827603</v>
          </cell>
        </row>
        <row r="56">
          <cell r="U56">
            <v>2.0697989774719674</v>
          </cell>
        </row>
        <row r="57">
          <cell r="U57">
            <v>2.0123128018648599</v>
          </cell>
        </row>
        <row r="58">
          <cell r="U58">
            <v>1.9653577289387758</v>
          </cell>
        </row>
        <row r="59">
          <cell r="U59">
            <v>1.926072340790318</v>
          </cell>
        </row>
        <row r="60">
          <cell r="U60">
            <v>1.8925487745807628</v>
          </cell>
        </row>
        <row r="61">
          <cell r="U61">
            <v>1.8634659802831355</v>
          </cell>
        </row>
        <row r="62">
          <cell r="U62">
            <v>1.8378801531693827</v>
          </cell>
        </row>
        <row r="63">
          <cell r="U63">
            <v>1.8150989928591412</v>
          </cell>
        </row>
        <row r="64">
          <cell r="U64">
            <v>1.794603114838228</v>
          </cell>
        </row>
        <row r="65">
          <cell r="U65">
            <v>1.7759951987489815</v>
          </cell>
        </row>
        <row r="66">
          <cell r="U66">
            <v>1.7589660869516632</v>
          </cell>
        </row>
        <row r="67">
          <cell r="U67">
            <v>1.7432715885390864</v>
          </cell>
        </row>
        <row r="68">
          <cell r="U68">
            <v>1.7287162419123452</v>
          </cell>
        </row>
        <row r="69">
          <cell r="U69">
            <v>1.7151417164117655</v>
          </cell>
        </row>
        <row r="70">
          <cell r="U70">
            <v>1.7024183769528367</v>
          </cell>
        </row>
        <row r="71">
          <cell r="U71">
            <v>1.6815976360893798</v>
          </cell>
        </row>
        <row r="72">
          <cell r="U72">
            <v>1.6536780860526517</v>
          </cell>
        </row>
        <row r="73">
          <cell r="U73">
            <v>1.627678206087281</v>
          </cell>
        </row>
        <row r="74">
          <cell r="U74">
            <v>1.6034137904522214</v>
          </cell>
        </row>
        <row r="75">
          <cell r="U75">
            <v>1.583824854815987</v>
          </cell>
        </row>
        <row r="76">
          <cell r="U76">
            <v>1.6173176104281477</v>
          </cell>
        </row>
        <row r="77">
          <cell r="U77">
            <v>1.654645023287999</v>
          </cell>
        </row>
        <row r="78">
          <cell r="U78">
            <v>1.7806742184908149</v>
          </cell>
        </row>
        <row r="79">
          <cell r="U79">
            <v>1.9403271693753561</v>
          </cell>
        </row>
        <row r="80">
          <cell r="U80">
            <v>2.1470378807168733</v>
          </cell>
        </row>
        <row r="81">
          <cell r="U81">
            <v>2.4227650823071754</v>
          </cell>
        </row>
        <row r="82">
          <cell r="U82">
            <v>2.8059780696912799</v>
          </cell>
        </row>
        <row r="83">
          <cell r="U83">
            <v>3.37070096444881</v>
          </cell>
        </row>
        <row r="84">
          <cell r="U84">
            <v>4.2798378441807499</v>
          </cell>
        </row>
        <row r="85">
          <cell r="U85">
            <v>5.9756210786579533</v>
          </cell>
        </row>
        <row r="86">
          <cell r="U86">
            <v>10.227079309677622</v>
          </cell>
        </row>
      </sheetData>
      <sheetData sheetId="1"/>
      <sheetData sheetId="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4.918477358844437</v>
          </cell>
        </row>
        <row r="50">
          <cell r="U50">
            <v>3.1972531403669673</v>
          </cell>
        </row>
        <row r="51">
          <cell r="U51">
            <v>2.6203050751393837</v>
          </cell>
        </row>
        <row r="52">
          <cell r="U52">
            <v>2.3294585588325254</v>
          </cell>
        </row>
        <row r="53">
          <cell r="U53">
            <v>2.1530779166072413</v>
          </cell>
        </row>
        <row r="54">
          <cell r="U54">
            <v>2.0339506580581399</v>
          </cell>
        </row>
        <row r="55">
          <cell r="U55">
            <v>1.9475566548934187</v>
          </cell>
        </row>
        <row r="56">
          <cell r="U56">
            <v>1.8816354340654249</v>
          </cell>
        </row>
        <row r="57">
          <cell r="U57">
            <v>1.8293752744226</v>
          </cell>
        </row>
        <row r="58">
          <cell r="U58">
            <v>1.7866888444897964</v>
          </cell>
        </row>
        <row r="59">
          <cell r="U59">
            <v>1.7509748552639255</v>
          </cell>
        </row>
        <row r="60">
          <cell r="U60">
            <v>1.7204988859825119</v>
          </cell>
        </row>
        <row r="61">
          <cell r="U61">
            <v>1.6940599820755777</v>
          </cell>
        </row>
        <row r="62">
          <cell r="U62">
            <v>1.6708001392448935</v>
          </cell>
        </row>
        <row r="63">
          <cell r="U63">
            <v>1.65008999350831</v>
          </cell>
        </row>
        <row r="64">
          <cell r="U64">
            <v>1.6314573771256617</v>
          </cell>
        </row>
        <row r="65">
          <cell r="U65">
            <v>1.6145410897718013</v>
          </cell>
        </row>
        <row r="66">
          <cell r="U66">
            <v>1.5990600790469667</v>
          </cell>
        </row>
        <row r="67">
          <cell r="U67">
            <v>1.5847923532173509</v>
          </cell>
        </row>
        <row r="68">
          <cell r="U68">
            <v>1.5715602199203138</v>
          </cell>
        </row>
        <row r="69">
          <cell r="U69">
            <v>1.559219742192514</v>
          </cell>
        </row>
        <row r="70">
          <cell r="U70">
            <v>1.547653069957124</v>
          </cell>
        </row>
        <row r="71">
          <cell r="U71">
            <v>1.528725123717618</v>
          </cell>
        </row>
        <row r="72">
          <cell r="U72">
            <v>1.5040485170849247</v>
          </cell>
        </row>
        <row r="73">
          <cell r="U73">
            <v>1.5273753118938405</v>
          </cell>
        </row>
        <row r="74">
          <cell r="U74">
            <v>1.5539128551690027</v>
          </cell>
        </row>
        <row r="75">
          <cell r="U75">
            <v>1.583824854815987</v>
          </cell>
        </row>
        <row r="76">
          <cell r="U76">
            <v>1.6173176104281477</v>
          </cell>
        </row>
        <row r="77">
          <cell r="U77">
            <v>1.654645023287999</v>
          </cell>
        </row>
        <row r="78">
          <cell r="U78">
            <v>1.7806742184908149</v>
          </cell>
        </row>
        <row r="79">
          <cell r="U79">
            <v>1.9403271693753561</v>
          </cell>
        </row>
        <row r="80">
          <cell r="U80">
            <v>2.1470378807168733</v>
          </cell>
        </row>
        <row r="81">
          <cell r="U81">
            <v>2.4227650823071754</v>
          </cell>
        </row>
        <row r="82">
          <cell r="U82">
            <v>2.8059780696912799</v>
          </cell>
        </row>
        <row r="83">
          <cell r="U83">
            <v>3.37070096444881</v>
          </cell>
        </row>
        <row r="84">
          <cell r="U84">
            <v>4.2798378441807499</v>
          </cell>
        </row>
        <row r="85">
          <cell r="U85">
            <v>5.9756210786579533</v>
          </cell>
        </row>
        <row r="86">
          <cell r="U86">
            <v>10.227079309677622</v>
          </cell>
        </row>
      </sheetData>
      <sheetData sheetId="1"/>
      <sheetData sheetId="2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49">
          <cell r="U49">
            <v>4.7037871666998425</v>
          </cell>
          <cell r="AE49">
            <v>10.820650189457471</v>
          </cell>
        </row>
        <row r="50">
          <cell r="U50">
            <v>3.0576939148261664</v>
          </cell>
          <cell r="AE50">
            <v>7.0339569088079106</v>
          </cell>
        </row>
        <row r="51">
          <cell r="U51">
            <v>2.5059294749249101</v>
          </cell>
          <cell r="AE51">
            <v>5.764671165306968</v>
          </cell>
        </row>
        <row r="52">
          <cell r="U52">
            <v>2.2277783295458495</v>
          </cell>
          <cell r="AE52">
            <v>5.1248088294317498</v>
          </cell>
        </row>
        <row r="53">
          <cell r="U53">
            <v>2.0590966541363507</v>
          </cell>
          <cell r="AE53">
            <v>4.7367714165360573</v>
          </cell>
        </row>
        <row r="54">
          <cell r="U54">
            <v>1.9451692678569825</v>
          </cell>
          <cell r="AE54">
            <v>4.4746914477279889</v>
          </cell>
        </row>
        <row r="55">
          <cell r="U55">
            <v>1.8625463393127879</v>
          </cell>
          <cell r="AE55">
            <v>4.2846246407655695</v>
          </cell>
        </row>
        <row r="56">
          <cell r="U56">
            <v>1.7995025617529876</v>
          </cell>
          <cell r="AE56">
            <v>4.1395979549439534</v>
          </cell>
        </row>
        <row r="57">
          <cell r="U57">
            <v>1.749523543792161</v>
          </cell>
          <cell r="AE57">
            <v>4.0246256037297252</v>
          </cell>
        </row>
        <row r="58">
          <cell r="U58">
            <v>1.708700364856693</v>
          </cell>
          <cell r="AE58">
            <v>3.930715457877537</v>
          </cell>
        </row>
        <row r="59">
          <cell r="U59">
            <v>1.6745452814973634</v>
          </cell>
          <cell r="AE59">
            <v>3.8521446815806097</v>
          </cell>
        </row>
        <row r="60">
          <cell r="U60">
            <v>1.6453995799438379</v>
          </cell>
          <cell r="AE60">
            <v>3.7850975491614856</v>
          </cell>
        </row>
        <row r="61">
          <cell r="U61">
            <v>1.6201147269648126</v>
          </cell>
          <cell r="AE61">
            <v>3.7269319605662186</v>
          </cell>
        </row>
        <row r="62">
          <cell r="U62">
            <v>1.5978701699151217</v>
          </cell>
          <cell r="AE62">
            <v>3.6757603063387068</v>
          </cell>
        </row>
        <row r="63">
          <cell r="U63">
            <v>1.5780640163783874</v>
          </cell>
          <cell r="AE63">
            <v>3.630197985718211</v>
          </cell>
        </row>
        <row r="64">
          <cell r="U64">
            <v>1.5602447086072251</v>
          </cell>
          <cell r="AE64">
            <v>3.5892062296763743</v>
          </cell>
        </row>
        <row r="65">
          <cell r="U65">
            <v>1.5440668125719386</v>
          </cell>
          <cell r="AE65">
            <v>3.5519903974978719</v>
          </cell>
        </row>
        <row r="66">
          <cell r="U66">
            <v>1.5292615437331838</v>
          </cell>
          <cell r="AE66">
            <v>3.5179321739032297</v>
          </cell>
        </row>
        <row r="67">
          <cell r="U67">
            <v>1.5156166002356488</v>
          </cell>
          <cell r="AE67">
            <v>3.4865431770780675</v>
          </cell>
        </row>
        <row r="68">
          <cell r="U68">
            <v>1.5029620459397461</v>
          </cell>
          <cell r="AE68">
            <v>3.4574324838245762</v>
          </cell>
        </row>
        <row r="69">
          <cell r="U69">
            <v>1.4911602266912363</v>
          </cell>
          <cell r="AE69">
            <v>3.4302834328234084</v>
          </cell>
        </row>
        <row r="70">
          <cell r="U70">
            <v>1.4800984365369287</v>
          </cell>
          <cell r="AE70">
            <v>3.4048367539055406</v>
          </cell>
        </row>
        <row r="71">
          <cell r="U71">
            <v>1.4838076112132252</v>
          </cell>
          <cell r="AE71">
            <v>3.3631952721792935</v>
          </cell>
        </row>
        <row r="72">
          <cell r="U72">
            <v>1.5040485170849247</v>
          </cell>
          <cell r="AE72">
            <v>3.3073561721054565</v>
          </cell>
        </row>
        <row r="73">
          <cell r="U73">
            <v>1.5273753118938405</v>
          </cell>
          <cell r="AE73">
            <v>3.2553564121746903</v>
          </cell>
        </row>
        <row r="74">
          <cell r="U74">
            <v>1.5539128551690027</v>
          </cell>
          <cell r="AE74">
            <v>3.2068275809045512</v>
          </cell>
        </row>
        <row r="75">
          <cell r="U75">
            <v>1.583824854815987</v>
          </cell>
          <cell r="AE75">
            <v>3.1614450349430965</v>
          </cell>
        </row>
        <row r="76">
          <cell r="U76">
            <v>1.6173176104281477</v>
          </cell>
          <cell r="AE76">
            <v>3.1189219815123423</v>
          </cell>
        </row>
        <row r="77">
          <cell r="U77">
            <v>1.654645023287999</v>
          </cell>
          <cell r="AE77">
            <v>3.0790043990050582</v>
          </cell>
        </row>
        <row r="78">
          <cell r="U78">
            <v>1.7806742184908149</v>
          </cell>
          <cell r="AE78">
            <v>2.9928591620396507</v>
          </cell>
        </row>
        <row r="79">
          <cell r="U79">
            <v>1.9403271693753561</v>
          </cell>
          <cell r="AE79">
            <v>2.9117812942490557</v>
          </cell>
        </row>
        <row r="80">
          <cell r="U80">
            <v>2.1470378807168733</v>
          </cell>
          <cell r="AE80">
            <v>2.8353466658886903</v>
          </cell>
        </row>
        <row r="81">
          <cell r="U81">
            <v>2.4227650823071754</v>
          </cell>
          <cell r="AE81">
            <v>2.7631768705597017</v>
          </cell>
        </row>
        <row r="82">
          <cell r="U82">
            <v>2.8059780696912799</v>
          </cell>
          <cell r="AE82">
            <v>2.6949333772095012</v>
          </cell>
        </row>
        <row r="83">
          <cell r="U83">
            <v>3.37070096444881</v>
          </cell>
          <cell r="AE83">
            <v>2.63031254176245</v>
          </cell>
        </row>
        <row r="84">
          <cell r="U84">
            <v>4.2798378441807499</v>
          </cell>
          <cell r="AE84">
            <v>2.5690413397894289</v>
          </cell>
        </row>
        <row r="85">
          <cell r="U85">
            <v>5.9756210786579533</v>
          </cell>
          <cell r="AE85">
            <v>2.5108737056484522</v>
          </cell>
        </row>
        <row r="86">
          <cell r="U86">
            <v>10.227079309677622</v>
          </cell>
          <cell r="AE86">
            <v>2.4555873833015767</v>
          </cell>
        </row>
      </sheetData>
      <sheetData sheetId="1"/>
      <sheetData sheetId="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10">
          <cell r="W10">
            <v>29375.992443807914</v>
          </cell>
          <cell r="AA10">
            <v>3820.4266126147631</v>
          </cell>
          <cell r="AB10">
            <v>39.385841367162506</v>
          </cell>
          <cell r="AC10">
            <v>21.898388873012294</v>
          </cell>
        </row>
        <row r="14">
          <cell r="C14">
            <v>45360</v>
          </cell>
          <cell r="T14">
            <v>25000</v>
          </cell>
          <cell r="X14">
            <v>233.36948853615522</v>
          </cell>
        </row>
        <row r="15">
          <cell r="T15">
            <v>238.61967499999997</v>
          </cell>
        </row>
        <row r="16">
          <cell r="T16">
            <v>309.66562599526992</v>
          </cell>
        </row>
        <row r="17">
          <cell r="T17">
            <v>1500</v>
          </cell>
          <cell r="X17">
            <v>288.14999999999998</v>
          </cell>
        </row>
        <row r="18">
          <cell r="C18">
            <v>40714</v>
          </cell>
          <cell r="T18">
            <v>285.1781805</v>
          </cell>
          <cell r="X18">
            <v>1.9812129999999999E-3</v>
          </cell>
        </row>
        <row r="19">
          <cell r="T19">
            <v>338.53067076615457</v>
          </cell>
          <cell r="X19">
            <v>340.29</v>
          </cell>
        </row>
        <row r="20">
          <cell r="T20">
            <v>0.7</v>
          </cell>
          <cell r="X20">
            <v>36089</v>
          </cell>
        </row>
        <row r="21">
          <cell r="T21">
            <v>177.7480693212849</v>
          </cell>
          <cell r="X21">
            <v>216.65</v>
          </cell>
        </row>
        <row r="22">
          <cell r="T22">
            <v>319.94652477831283</v>
          </cell>
          <cell r="X22">
            <v>295.07</v>
          </cell>
        </row>
        <row r="23">
          <cell r="X23">
            <v>9.81</v>
          </cell>
        </row>
        <row r="24">
          <cell r="T24">
            <v>1515.3465247783129</v>
          </cell>
          <cell r="X24">
            <v>0.30480000000000002</v>
          </cell>
        </row>
        <row r="25">
          <cell r="F25">
            <v>7707</v>
          </cell>
          <cell r="H25">
            <v>8900</v>
          </cell>
          <cell r="J25">
            <v>17287</v>
          </cell>
        </row>
        <row r="29">
          <cell r="D29">
            <v>242000</v>
          </cell>
          <cell r="I29">
            <v>260</v>
          </cell>
        </row>
        <row r="30">
          <cell r="X30">
            <v>39000</v>
          </cell>
        </row>
        <row r="31">
          <cell r="D31">
            <v>181000</v>
          </cell>
          <cell r="I31">
            <v>97</v>
          </cell>
          <cell r="X31">
            <v>216.65</v>
          </cell>
        </row>
        <row r="32">
          <cell r="X32">
            <v>295.06603548489369</v>
          </cell>
        </row>
        <row r="33">
          <cell r="D33">
            <v>109186</v>
          </cell>
          <cell r="I33">
            <v>16500</v>
          </cell>
          <cell r="X33">
            <v>241.95739999999998</v>
          </cell>
        </row>
        <row r="34">
          <cell r="X34">
            <v>1.5999999999999999E-5</v>
          </cell>
        </row>
        <row r="35">
          <cell r="D35">
            <v>135640</v>
          </cell>
          <cell r="I35">
            <v>370.4</v>
          </cell>
          <cell r="N35">
            <v>0.97150954969538572</v>
          </cell>
          <cell r="X35">
            <v>1</v>
          </cell>
        </row>
        <row r="36">
          <cell r="N36">
            <v>6967.6478977016786</v>
          </cell>
        </row>
        <row r="37">
          <cell r="D37">
            <v>0.82</v>
          </cell>
          <cell r="I37">
            <v>0.05</v>
          </cell>
        </row>
        <row r="49">
          <cell r="D49">
            <v>1195.4000000000001</v>
          </cell>
          <cell r="Q49">
            <v>300</v>
          </cell>
          <cell r="U49">
            <v>9.5742029061149179</v>
          </cell>
          <cell r="X49">
            <v>7467.8782667694031</v>
          </cell>
          <cell r="AE49">
            <v>24.892927555898009</v>
          </cell>
        </row>
        <row r="50">
          <cell r="Q50">
            <v>600</v>
          </cell>
          <cell r="U50">
            <v>6.0564121824587351</v>
          </cell>
          <cell r="X50">
            <v>9448.0030046359461</v>
          </cell>
          <cell r="AE50">
            <v>15.746671674393243</v>
          </cell>
        </row>
        <row r="51">
          <cell r="D51">
            <v>30</v>
          </cell>
          <cell r="Q51">
            <v>900</v>
          </cell>
          <cell r="U51">
            <v>4.8787791373868599</v>
          </cell>
          <cell r="X51">
            <v>11416.343181485514</v>
          </cell>
          <cell r="AE51">
            <v>12.684825757206127</v>
          </cell>
        </row>
        <row r="52">
          <cell r="Q52">
            <v>1200</v>
          </cell>
          <cell r="U52">
            <v>4.2862311562812323</v>
          </cell>
          <cell r="X52">
            <v>13373.041207597678</v>
          </cell>
          <cell r="AE52">
            <v>11.144201006331398</v>
          </cell>
        </row>
        <row r="53">
          <cell r="D53">
            <v>7795.4583745305536</v>
          </cell>
          <cell r="Q53">
            <v>1500</v>
          </cell>
          <cell r="U53">
            <v>3.9277527944229238</v>
          </cell>
          <cell r="X53">
            <v>15318.235898249608</v>
          </cell>
          <cell r="AE53">
            <v>10.212157265499739</v>
          </cell>
        </row>
        <row r="54">
          <cell r="Q54">
            <v>1800</v>
          </cell>
          <cell r="U54">
            <v>3.6863381663648664</v>
          </cell>
          <cell r="X54">
            <v>17252.062618587719</v>
          </cell>
          <cell r="AE54">
            <v>9.5844792325487322</v>
          </cell>
        </row>
        <row r="55">
          <cell r="D55">
            <v>97304.935330012202</v>
          </cell>
          <cell r="Q55">
            <v>2100</v>
          </cell>
          <cell r="U55">
            <v>3.5118412858414128</v>
          </cell>
          <cell r="X55">
            <v>19174.65342069426</v>
          </cell>
          <cell r="AE55">
            <v>9.1307873431877429</v>
          </cell>
        </row>
        <row r="56">
          <cell r="Q56">
            <v>2400</v>
          </cell>
          <cell r="U56">
            <v>3.3791886495779737</v>
          </cell>
          <cell r="X56">
            <v>21086.137173366646</v>
          </cell>
          <cell r="AE56">
            <v>8.7858904889027691</v>
          </cell>
        </row>
        <row r="57">
          <cell r="Q57">
            <v>2700</v>
          </cell>
          <cell r="U57">
            <v>3.2744500975905986</v>
          </cell>
          <cell r="X57">
            <v>22986.639685086091</v>
          </cell>
          <cell r="AE57">
            <v>8.5135702537355886</v>
          </cell>
        </row>
        <row r="58">
          <cell r="Q58">
            <v>3000</v>
          </cell>
          <cell r="U58">
            <v>3.1892671564891852</v>
          </cell>
          <cell r="X58">
            <v>24876.283820615674</v>
          </cell>
          <cell r="AE58">
            <v>8.2920946068718919</v>
          </cell>
        </row>
        <row r="59">
          <cell r="Q59">
            <v>3300</v>
          </cell>
          <cell r="U59">
            <v>3.118320467556452</v>
          </cell>
          <cell r="X59">
            <v>26755.189611634385</v>
          </cell>
          <cell r="AE59">
            <v>8.1076332156467839</v>
          </cell>
        </row>
        <row r="60">
          <cell r="Q60">
            <v>3600</v>
          </cell>
          <cell r="U60">
            <v>3.0580635001905425</v>
          </cell>
          <cell r="X60">
            <v>28623.474361783447</v>
          </cell>
          <cell r="AE60">
            <v>7.9509651004954014</v>
          </cell>
        </row>
        <row r="61">
          <cell r="Q61">
            <v>3900</v>
          </cell>
          <cell r="U61">
            <v>3.0060407047803581</v>
          </cell>
          <cell r="X61">
            <v>30481.252746472805</v>
          </cell>
          <cell r="AE61">
            <v>7.8157058324289244</v>
          </cell>
        </row>
        <row r="62">
          <cell r="Q62">
            <v>4200</v>
          </cell>
          <cell r="U62">
            <v>2.9604978853269532</v>
          </cell>
          <cell r="X62">
            <v>32328.636907770211</v>
          </cell>
          <cell r="AE62">
            <v>7.6972945018500507</v>
          </cell>
        </row>
        <row r="63">
          <cell r="Q63">
            <v>4500</v>
          </cell>
          <cell r="U63">
            <v>2.9201484226215948</v>
          </cell>
          <cell r="X63">
            <v>34165.736544672545</v>
          </cell>
          <cell r="AE63">
            <v>7.5923858988161212</v>
          </cell>
        </row>
        <row r="64">
          <cell r="Q64">
            <v>4800</v>
          </cell>
          <cell r="U64">
            <v>2.8840271633843448</v>
          </cell>
          <cell r="X64">
            <v>35992.658999036474</v>
          </cell>
          <cell r="AE64">
            <v>7.498470624799265</v>
          </cell>
        </row>
        <row r="65">
          <cell r="Q65">
            <v>5100</v>
          </cell>
          <cell r="U65">
            <v>2.8513958776339954</v>
          </cell>
          <cell r="X65">
            <v>37809.509337426571</v>
          </cell>
          <cell r="AE65">
            <v>7.4136292818483476</v>
          </cell>
        </row>
        <row r="66">
          <cell r="Q66">
            <v>5400</v>
          </cell>
          <cell r="U66">
            <v>2.8216802299944068</v>
          </cell>
          <cell r="X66">
            <v>39616.390429121238</v>
          </cell>
          <cell r="AE66">
            <v>7.3363685979854143</v>
          </cell>
        </row>
        <row r="67">
          <cell r="Q67">
            <v>5700</v>
          </cell>
          <cell r="U67">
            <v>2.794426654554603</v>
          </cell>
          <cell r="X67">
            <v>41413.403020498925</v>
          </cell>
          <cell r="AE67">
            <v>7.2655093018419166</v>
          </cell>
        </row>
        <row r="68">
          <cell r="Q68">
            <v>6000</v>
          </cell>
          <cell r="U68">
            <v>2.7692721670521339</v>
          </cell>
          <cell r="X68">
            <v>43200.645806012966</v>
          </cell>
          <cell r="AE68">
            <v>7.2001076343354944</v>
          </cell>
        </row>
        <row r="69">
          <cell r="Q69">
            <v>6300</v>
          </cell>
          <cell r="U69">
            <v>2.7459228019505044</v>
          </cell>
          <cell r="X69">
            <v>44978.215495948883</v>
          </cell>
          <cell r="AE69">
            <v>7.1393992850712511</v>
          </cell>
        </row>
        <row r="70">
          <cell r="Q70">
            <v>6600</v>
          </cell>
          <cell r="U70">
            <v>2.7241379301366728</v>
          </cell>
          <cell r="X70">
            <v>46746.206881144899</v>
          </cell>
          <cell r="AE70">
            <v>7.082758618355288</v>
          </cell>
        </row>
        <row r="71">
          <cell r="Q71">
            <v>6900</v>
          </cell>
          <cell r="U71">
            <v>2.703718667494134</v>
          </cell>
          <cell r="X71">
            <v>48504.712894844299</v>
          </cell>
          <cell r="AE71">
            <v>7.0296685354846806</v>
          </cell>
        </row>
        <row r="72">
          <cell r="Q72">
            <v>7200</v>
          </cell>
          <cell r="U72">
            <v>2.6844991811879164</v>
          </cell>
          <cell r="X72">
            <v>50253.824671837239</v>
          </cell>
          <cell r="AE72">
            <v>6.9796978710885051</v>
          </cell>
        </row>
        <row r="73">
          <cell r="Q73">
            <v>7500</v>
          </cell>
          <cell r="U73">
            <v>2.6663400823097865</v>
          </cell>
          <cell r="X73">
            <v>51993.631605040253</v>
          </cell>
          <cell r="AE73">
            <v>6.9324842140053669</v>
          </cell>
        </row>
        <row r="74">
          <cell r="Q74">
            <v>7800</v>
          </cell>
          <cell r="U74">
            <v>2.6416781793800488</v>
          </cell>
          <cell r="X74">
            <v>53573.233477827162</v>
          </cell>
          <cell r="AE74">
            <v>6.8683632663880978</v>
          </cell>
        </row>
        <row r="75">
          <cell r="Q75">
            <v>8100</v>
          </cell>
          <cell r="U75">
            <v>2.6024895482362878</v>
          </cell>
          <cell r="X75">
            <v>54808.429885856807</v>
          </cell>
          <cell r="AE75">
            <v>6.7664728254144206</v>
          </cell>
        </row>
        <row r="76">
          <cell r="Q76">
            <v>8400</v>
          </cell>
          <cell r="U76">
            <v>2.5657703978090374</v>
          </cell>
          <cell r="X76">
            <v>56036.425488149864</v>
          </cell>
          <cell r="AE76">
            <v>6.6710030343035553</v>
          </cell>
        </row>
        <row r="77">
          <cell r="Q77">
            <v>8700</v>
          </cell>
          <cell r="U77">
            <v>2.5313006088992984</v>
          </cell>
          <cell r="X77">
            <v>57258.019773302571</v>
          </cell>
          <cell r="AE77">
            <v>6.5813815831382261</v>
          </cell>
        </row>
        <row r="78">
          <cell r="Q78">
            <v>9000</v>
          </cell>
          <cell r="U78">
            <v>2.5038648921540108</v>
          </cell>
          <cell r="X78">
            <v>58590.438476404117</v>
          </cell>
          <cell r="AE78">
            <v>6.5100487196004577</v>
          </cell>
        </row>
        <row r="79">
          <cell r="Q79">
            <v>9300</v>
          </cell>
          <cell r="U79">
            <v>2.4876886061018335</v>
          </cell>
          <cell r="X79">
            <v>60152.310495543294</v>
          </cell>
          <cell r="AE79">
            <v>6.4679903758648702</v>
          </cell>
        </row>
        <row r="80">
          <cell r="Q80">
            <v>9600</v>
          </cell>
          <cell r="U80">
            <v>2.4724236999188003</v>
          </cell>
          <cell r="X80">
            <v>61711.695549973694</v>
          </cell>
          <cell r="AE80">
            <v>6.4283016197889262</v>
          </cell>
        </row>
        <row r="81">
          <cell r="Q81">
            <v>9900</v>
          </cell>
          <cell r="U81">
            <v>2.4579988013392007</v>
          </cell>
          <cell r="X81">
            <v>63268.889146469795</v>
          </cell>
          <cell r="AE81">
            <v>6.3907968834817979</v>
          </cell>
        </row>
        <row r="82">
          <cell r="Q82">
            <v>10200</v>
          </cell>
          <cell r="U82">
            <v>2.4443496446811794</v>
          </cell>
          <cell r="X82">
            <v>64824.152576944325</v>
          </cell>
          <cell r="AE82">
            <v>6.3553090761710127</v>
          </cell>
        </row>
        <row r="83">
          <cell r="Q83">
            <v>10500</v>
          </cell>
          <cell r="U83">
            <v>2.4314182369574877</v>
          </cell>
          <cell r="X83">
            <v>66377.717868938373</v>
          </cell>
          <cell r="AE83">
            <v>6.321687416089369</v>
          </cell>
        </row>
        <row r="84">
          <cell r="Q84">
            <v>10800</v>
          </cell>
          <cell r="U84">
            <v>2.4191521333601989</v>
          </cell>
          <cell r="X84">
            <v>67929.791904752841</v>
          </cell>
          <cell r="AE84">
            <v>6.2897955467363742</v>
          </cell>
        </row>
        <row r="85">
          <cell r="Q85">
            <v>11100</v>
          </cell>
          <cell r="U85">
            <v>2.4075038069238932</v>
          </cell>
          <cell r="X85">
            <v>69480.559867821517</v>
          </cell>
          <cell r="AE85">
            <v>6.2595098980019381</v>
          </cell>
        </row>
        <row r="86">
          <cell r="Q86">
            <v>11400</v>
          </cell>
          <cell r="U86">
            <v>2.396430099233251</v>
          </cell>
          <cell r="X86">
            <v>71030.188141271006</v>
          </cell>
          <cell r="AE86">
            <v>6.2307182580062284</v>
          </cell>
        </row>
        <row r="87">
          <cell r="Q87">
            <v>11700</v>
          </cell>
          <cell r="U87">
            <v>2.3858917408871552</v>
          </cell>
          <cell r="X87">
            <v>72578.826757787116</v>
          </cell>
          <cell r="AE87">
            <v>6.2033185263065906</v>
          </cell>
        </row>
        <row r="88">
          <cell r="Q88">
            <v>12000</v>
          </cell>
          <cell r="U88">
            <v>2.3758529320491579</v>
          </cell>
          <cell r="X88">
            <v>74126.611479933548</v>
          </cell>
          <cell r="AE88">
            <v>6.1772176233277953</v>
          </cell>
        </row>
        <row r="89">
          <cell r="Q89">
            <v>12300</v>
          </cell>
          <cell r="U89">
            <v>2.465102015014252</v>
          </cell>
          <cell r="X89">
            <v>75673.66557451323</v>
          </cell>
          <cell r="AE89">
            <v>6.1523305345132711</v>
          </cell>
        </row>
        <row r="90">
          <cell r="Q90">
            <v>12600</v>
          </cell>
          <cell r="U90">
            <v>2.6127597287677098</v>
          </cell>
          <cell r="X90">
            <v>77220.10133236635</v>
          </cell>
          <cell r="AE90">
            <v>6.1285794708227259</v>
          </cell>
        </row>
        <row r="91">
          <cell r="Q91">
            <v>12900</v>
          </cell>
          <cell r="U91">
            <v>2.7810972090873718</v>
          </cell>
          <cell r="X91">
            <v>78766.021375369543</v>
          </cell>
          <cell r="AE91">
            <v>6.1058931298736079</v>
          </cell>
        </row>
        <row r="92">
          <cell r="Q92">
            <v>13200</v>
          </cell>
          <cell r="U92">
            <v>2.9746363483952978</v>
          </cell>
          <cell r="X92">
            <v>80311.51978475845</v>
          </cell>
          <cell r="AE92">
            <v>6.0842060442998829</v>
          </cell>
        </row>
        <row r="93">
          <cell r="Q93">
            <v>13500</v>
          </cell>
          <cell r="U93">
            <v>3.199334681980309</v>
          </cell>
          <cell r="X93">
            <v>81856.683078790113</v>
          </cell>
          <cell r="AE93">
            <v>6.0634580058363046</v>
          </cell>
        </row>
        <row r="94">
          <cell r="Q94">
            <v>13800</v>
          </cell>
          <cell r="U94">
            <v>3.4632026650702299</v>
          </cell>
          <cell r="X94">
            <v>83401.591062859487</v>
          </cell>
          <cell r="AE94">
            <v>6.0435935552796733</v>
          </cell>
        </row>
        <row r="95">
          <cell r="Q95">
            <v>14100</v>
          </cell>
          <cell r="U95">
            <v>3.777269620589351</v>
          </cell>
          <cell r="X95">
            <v>84946.317571226216</v>
          </cell>
          <cell r="AE95">
            <v>6.0245615298741999</v>
          </cell>
        </row>
        <row r="96">
          <cell r="Q96">
            <v>14400</v>
          </cell>
          <cell r="U96">
            <v>4.1571519751689001</v>
          </cell>
          <cell r="X96">
            <v>86490.931116298161</v>
          </cell>
          <cell r="AE96">
            <v>6.0063146608540388</v>
          </cell>
        </row>
        <row r="97">
          <cell r="Q97">
            <v>14700</v>
          </cell>
          <cell r="U97">
            <v>4.6257126867060219</v>
          </cell>
          <cell r="X97">
            <v>88035.49545879988</v>
          </cell>
          <cell r="AE97">
            <v>5.9888092148843457</v>
          </cell>
        </row>
        <row r="98">
          <cell r="Q98">
            <v>15000</v>
          </cell>
          <cell r="U98">
            <v>5.2178138273810131</v>
          </cell>
          <cell r="X98">
            <v>89580.070110011642</v>
          </cell>
          <cell r="AE98">
            <v>5.9720046740007762</v>
          </cell>
        </row>
        <row r="99">
          <cell r="Q99">
            <v>15300</v>
          </cell>
          <cell r="U99">
            <v>5.9893745099206068</v>
          </cell>
          <cell r="X99">
            <v>91124.710775502142</v>
          </cell>
          <cell r="AE99">
            <v>5.9558634493792253</v>
          </cell>
        </row>
        <row r="100">
          <cell r="Q100">
            <v>15600</v>
          </cell>
          <cell r="U100">
            <v>7.0360935007572136</v>
          </cell>
          <cell r="X100">
            <v>92669.469748322415</v>
          </cell>
          <cell r="AE100">
            <v>5.9403506248924627</v>
          </cell>
        </row>
        <row r="101">
          <cell r="Q101">
            <v>15900</v>
          </cell>
          <cell r="U101">
            <v>8.536469422369759</v>
          </cell>
          <cell r="X101">
            <v>94214.396258422086</v>
          </cell>
          <cell r="AE101">
            <v>5.9254337269447852</v>
          </cell>
        </row>
        <row r="102">
          <cell r="Q102">
            <v>16200</v>
          </cell>
          <cell r="U102">
            <v>10.866059603853532</v>
          </cell>
          <cell r="X102">
            <v>95759.536784043419</v>
          </cell>
          <cell r="AE102">
            <v>5.9110825175335444</v>
          </cell>
        </row>
        <row r="103">
          <cell r="Q103">
            <v>16500</v>
          </cell>
          <cell r="U103">
            <v>14.973067993912025</v>
          </cell>
          <cell r="X103">
            <v>97304.935330012202</v>
          </cell>
          <cell r="AE103">
            <v>5.8972688078795272</v>
          </cell>
        </row>
      </sheetData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6.2665386028433163</v>
          </cell>
          <cell r="AE49">
            <v>10.653115624833591</v>
          </cell>
        </row>
        <row r="50">
          <cell r="U50">
            <v>4.0056391405547442</v>
          </cell>
          <cell r="AE50">
            <v>6.8095865389430648</v>
          </cell>
        </row>
        <row r="51">
          <cell r="U51">
            <v>3.2472104723576889</v>
          </cell>
          <cell r="AE51">
            <v>5.5202578030080707</v>
          </cell>
        </row>
        <row r="52">
          <cell r="U52">
            <v>2.8644510005239523</v>
          </cell>
          <cell r="AE52">
            <v>4.8695667008907302</v>
          </cell>
        </row>
        <row r="53">
          <cell r="U53">
            <v>2.6319992539168084</v>
          </cell>
          <cell r="AE53">
            <v>4.4743987316585745</v>
          </cell>
        </row>
        <row r="54">
          <cell r="U54">
            <v>2.4747338253959872</v>
          </cell>
          <cell r="AE54">
            <v>4.2070475031732109</v>
          </cell>
        </row>
        <row r="55">
          <cell r="U55">
            <v>2.3604590749411236</v>
          </cell>
          <cell r="AE55">
            <v>4.0127804273999246</v>
          </cell>
        </row>
        <row r="56">
          <cell r="U56">
            <v>2.2730765536347604</v>
          </cell>
          <cell r="AE56">
            <v>3.8642301411790929</v>
          </cell>
        </row>
        <row r="57">
          <cell r="U57">
            <v>2.2036421435097933</v>
          </cell>
          <cell r="AE57">
            <v>3.7461916439666325</v>
          </cell>
        </row>
        <row r="58">
          <cell r="U58">
            <v>2.1467889122526058</v>
          </cell>
          <cell r="AE58">
            <v>3.6495411508294007</v>
          </cell>
        </row>
        <row r="59">
          <cell r="U59">
            <v>2.0991011370250607</v>
          </cell>
          <cell r="AE59">
            <v>3.5684719329426033</v>
          </cell>
        </row>
        <row r="60">
          <cell r="U60">
            <v>2.0583013154868408</v>
          </cell>
          <cell r="AE60">
            <v>3.4991122363276252</v>
          </cell>
        </row>
        <row r="61">
          <cell r="U61">
            <v>2.0228124017362603</v>
          </cell>
          <cell r="AE61">
            <v>3.438781082951639</v>
          </cell>
        </row>
        <row r="62">
          <cell r="U62">
            <v>1.9915076547592609</v>
          </cell>
          <cell r="AE62">
            <v>3.3855630130907404</v>
          </cell>
        </row>
        <row r="63">
          <cell r="U63">
            <v>1.9635605469242547</v>
          </cell>
          <cell r="AE63">
            <v>3.3380529297712296</v>
          </cell>
        </row>
        <row r="64">
          <cell r="U64">
            <v>1.9383509562887806</v>
          </cell>
          <cell r="AE64">
            <v>3.2951966256909238</v>
          </cell>
        </row>
        <row r="65">
          <cell r="U65">
            <v>1.9154044670619379</v>
          </cell>
          <cell r="AE65">
            <v>3.2561875940052913</v>
          </cell>
        </row>
        <row r="66">
          <cell r="U66">
            <v>1.8943519028558133</v>
          </cell>
          <cell r="AE66">
            <v>3.2203982348548799</v>
          </cell>
        </row>
        <row r="67">
          <cell r="U67">
            <v>1.879791723926254</v>
          </cell>
          <cell r="AE67">
            <v>3.1956459306746292</v>
          </cell>
        </row>
        <row r="68">
          <cell r="U68">
            <v>1.8756255179278307</v>
          </cell>
          <cell r="AE68">
            <v>3.188563380477317</v>
          </cell>
        </row>
        <row r="69">
          <cell r="U69">
            <v>1.8716596409747754</v>
          </cell>
          <cell r="AE69">
            <v>3.1818213896571135</v>
          </cell>
        </row>
        <row r="70">
          <cell r="U70">
            <v>1.8679005156332209</v>
          </cell>
          <cell r="AE70">
            <v>3.1754308765764665</v>
          </cell>
        </row>
        <row r="71">
          <cell r="U71">
            <v>1.8643479505894327</v>
          </cell>
          <cell r="AE71">
            <v>3.1693915160020234</v>
          </cell>
        </row>
        <row r="72">
          <cell r="U72">
            <v>1.8609976287379419</v>
          </cell>
          <cell r="AE72">
            <v>3.163695968854483</v>
          </cell>
        </row>
        <row r="73">
          <cell r="U73">
            <v>1.8331414978558656</v>
          </cell>
          <cell r="AE73">
            <v>3.1163405463549791</v>
          </cell>
        </row>
        <row r="74">
          <cell r="U74">
            <v>2.0092581755776386</v>
          </cell>
          <cell r="AE74">
            <v>2.9911018613753924</v>
          </cell>
        </row>
        <row r="75">
          <cell r="U75">
            <v>2.3762657794734157</v>
          </cell>
          <cell r="AE75">
            <v>2.8741792018218599</v>
          </cell>
        </row>
        <row r="76">
          <cell r="U76">
            <v>2.9715812150670526</v>
          </cell>
          <cell r="AE76">
            <v>2.7647959243278697</v>
          </cell>
        </row>
        <row r="77">
          <cell r="U77">
            <v>4.0876939475270317</v>
          </cell>
          <cell r="AE77">
            <v>2.6622687127321858</v>
          </cell>
        </row>
        <row r="78">
          <cell r="U78">
            <v>6.8947778663636674</v>
          </cell>
          <cell r="AE78">
            <v>2.5659946492343346</v>
          </cell>
        </row>
      </sheetData>
      <sheetData sheetId="2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5.6574835354315418</v>
          </cell>
          <cell r="AE49">
            <v>24.892927555898009</v>
          </cell>
        </row>
        <row r="50">
          <cell r="U50">
            <v>3.5787890169074341</v>
          </cell>
          <cell r="AE50">
            <v>15.746671674393243</v>
          </cell>
        </row>
        <row r="51">
          <cell r="U51">
            <v>2.8829149448195079</v>
          </cell>
          <cell r="AE51">
            <v>12.684825757206127</v>
          </cell>
        </row>
        <row r="52">
          <cell r="U52">
            <v>2.5327729559843646</v>
          </cell>
          <cell r="AE52">
            <v>11.144201006331398</v>
          </cell>
        </row>
        <row r="53">
          <cell r="U53">
            <v>2.3209448330680913</v>
          </cell>
          <cell r="AE53">
            <v>10.212157265499739</v>
          </cell>
        </row>
        <row r="54">
          <cell r="U54">
            <v>2.1782907346701483</v>
          </cell>
          <cell r="AE54">
            <v>9.5844792325487322</v>
          </cell>
        </row>
        <row r="55">
          <cell r="U55">
            <v>2.075178941633562</v>
          </cell>
          <cell r="AE55">
            <v>9.1307873431877429</v>
          </cell>
        </row>
        <row r="56">
          <cell r="U56">
            <v>1.996793292932439</v>
          </cell>
          <cell r="AE56">
            <v>8.7858904889027691</v>
          </cell>
        </row>
        <row r="57">
          <cell r="U57">
            <v>1.9349023303944446</v>
          </cell>
          <cell r="AE57">
            <v>8.5135702537355886</v>
          </cell>
        </row>
        <row r="58">
          <cell r="U58">
            <v>1.8845669561072458</v>
          </cell>
          <cell r="AE58">
            <v>8.2920946068718919</v>
          </cell>
        </row>
        <row r="59">
          <cell r="U59">
            <v>1.8426439126469942</v>
          </cell>
          <cell r="AE59">
            <v>8.1076332156467839</v>
          </cell>
        </row>
        <row r="60">
          <cell r="U60">
            <v>1.8070375228398661</v>
          </cell>
          <cell r="AE60">
            <v>7.9509651004954014</v>
          </cell>
        </row>
        <row r="61">
          <cell r="U61">
            <v>1.7762967800974843</v>
          </cell>
          <cell r="AE61">
            <v>7.8157058324289244</v>
          </cell>
        </row>
        <row r="62">
          <cell r="U62">
            <v>1.7493851140568359</v>
          </cell>
          <cell r="AE62">
            <v>7.6972945018500507</v>
          </cell>
        </row>
        <row r="63">
          <cell r="U63">
            <v>1.7255422497309425</v>
          </cell>
          <cell r="AE63">
            <v>7.5923858988161212</v>
          </cell>
        </row>
        <row r="64">
          <cell r="U64">
            <v>1.7041978692725672</v>
          </cell>
          <cell r="AE64">
            <v>7.498470624799265</v>
          </cell>
        </row>
        <row r="65">
          <cell r="U65">
            <v>1.6849157458746336</v>
          </cell>
          <cell r="AE65">
            <v>7.4136292818483476</v>
          </cell>
        </row>
        <row r="66">
          <cell r="U66">
            <v>1.6673564995421493</v>
          </cell>
          <cell r="AE66">
            <v>7.3363685979854143</v>
          </cell>
        </row>
        <row r="67">
          <cell r="U67">
            <v>1.6512521140549927</v>
          </cell>
          <cell r="AE67">
            <v>7.2655093018419166</v>
          </cell>
        </row>
        <row r="68">
          <cell r="U68">
            <v>1.6363880987126247</v>
          </cell>
          <cell r="AE68">
            <v>7.2001076343354944</v>
          </cell>
        </row>
        <row r="69">
          <cell r="U69">
            <v>1.6225907466071161</v>
          </cell>
          <cell r="AE69">
            <v>7.1393992850712511</v>
          </cell>
        </row>
        <row r="70">
          <cell r="U70">
            <v>1.6097178678080339</v>
          </cell>
          <cell r="AE70">
            <v>7.082758618355288</v>
          </cell>
        </row>
        <row r="71">
          <cell r="U71">
            <v>1.5976519398828972</v>
          </cell>
          <cell r="AE71">
            <v>7.0296685354846806</v>
          </cell>
        </row>
        <row r="72">
          <cell r="U72">
            <v>1.5862949707019507</v>
          </cell>
          <cell r="AE72">
            <v>6.9796978710885051</v>
          </cell>
        </row>
        <row r="73">
          <cell r="U73">
            <v>1.5755645940921466</v>
          </cell>
          <cell r="AE73">
            <v>6.9324842140053669</v>
          </cell>
        </row>
        <row r="74">
          <cell r="U74">
            <v>1.5609916514518472</v>
          </cell>
          <cell r="AE74">
            <v>6.8683632663880978</v>
          </cell>
        </row>
        <row r="75">
          <cell r="U75">
            <v>1.5378347330487157</v>
          </cell>
          <cell r="AE75">
            <v>6.7664728254144206</v>
          </cell>
        </row>
        <row r="76">
          <cell r="U76">
            <v>1.5168054728509111</v>
          </cell>
          <cell r="AE76">
            <v>6.6710030343035553</v>
          </cell>
        </row>
        <row r="77">
          <cell r="U77">
            <v>1.5385629126908034</v>
          </cell>
          <cell r="AE77">
            <v>6.5813815831382261</v>
          </cell>
        </row>
        <row r="78">
          <cell r="U78">
            <v>1.5697175174833735</v>
          </cell>
          <cell r="AE78">
            <v>6.5100487196004577</v>
          </cell>
        </row>
        <row r="79">
          <cell r="U79">
            <v>1.618155618709924</v>
          </cell>
          <cell r="AE79">
            <v>6.4679903758648702</v>
          </cell>
        </row>
        <row r="80">
          <cell r="U80">
            <v>1.6709904577243857</v>
          </cell>
          <cell r="AE80">
            <v>6.4283016197889262</v>
          </cell>
        </row>
        <row r="81">
          <cell r="U81">
            <v>1.7287075179386115</v>
          </cell>
          <cell r="AE81">
            <v>6.3907968834817979</v>
          </cell>
        </row>
        <row r="82">
          <cell r="U82">
            <v>1.7918796964376142</v>
          </cell>
          <cell r="AE82">
            <v>6.3553090761710127</v>
          </cell>
        </row>
        <row r="83">
          <cell r="U83">
            <v>1.8611859850215031</v>
          </cell>
          <cell r="AE83">
            <v>6.321687416089369</v>
          </cell>
        </row>
        <row r="84">
          <cell r="U84">
            <v>1.9374354224209314</v>
          </cell>
          <cell r="AE84">
            <v>6.2897955467363742</v>
          </cell>
        </row>
        <row r="85">
          <cell r="U85">
            <v>2.0215980940752059</v>
          </cell>
          <cell r="AE85">
            <v>6.2595098980019381</v>
          </cell>
        </row>
        <row r="86">
          <cell r="U86">
            <v>2.1148456818760795</v>
          </cell>
          <cell r="AE86">
            <v>6.2307182580062284</v>
          </cell>
        </row>
        <row r="87">
          <cell r="U87">
            <v>2.218605142950854</v>
          </cell>
          <cell r="AE87">
            <v>6.2033185263065906</v>
          </cell>
        </row>
        <row r="88">
          <cell r="U88">
            <v>2.3346307228457772</v>
          </cell>
          <cell r="AE88">
            <v>6.1772176233277953</v>
          </cell>
        </row>
        <row r="89">
          <cell r="U89">
            <v>2.465102015014252</v>
          </cell>
          <cell r="AE89">
            <v>6.1523305345132711</v>
          </cell>
        </row>
        <row r="90">
          <cell r="U90">
            <v>2.6127597287677098</v>
          </cell>
          <cell r="AE90">
            <v>6.1285794708227259</v>
          </cell>
        </row>
        <row r="91">
          <cell r="U91">
            <v>2.7810972090873718</v>
          </cell>
          <cell r="AE91">
            <v>6.1058931298736079</v>
          </cell>
        </row>
        <row r="92">
          <cell r="U92">
            <v>2.9746363483952978</v>
          </cell>
          <cell r="AE92">
            <v>6.0842060442998829</v>
          </cell>
        </row>
        <row r="93">
          <cell r="U93">
            <v>3.199334681980309</v>
          </cell>
          <cell r="AE93">
            <v>6.0634580058363046</v>
          </cell>
        </row>
        <row r="94">
          <cell r="U94">
            <v>3.4632026650702299</v>
          </cell>
          <cell r="AE94">
            <v>6.0435935552796733</v>
          </cell>
        </row>
        <row r="95">
          <cell r="U95">
            <v>3.777269620589351</v>
          </cell>
          <cell r="AE95">
            <v>6.0245615298741999</v>
          </cell>
        </row>
        <row r="96">
          <cell r="U96">
            <v>4.1571519751689001</v>
          </cell>
          <cell r="AE96">
            <v>6.0063146608540388</v>
          </cell>
        </row>
        <row r="97">
          <cell r="U97">
            <v>4.6257126867060219</v>
          </cell>
          <cell r="AE97">
            <v>5.9888092148843457</v>
          </cell>
        </row>
        <row r="98">
          <cell r="U98">
            <v>5.2178138273810131</v>
          </cell>
          <cell r="AE98">
            <v>5.9720046740007762</v>
          </cell>
        </row>
        <row r="99">
          <cell r="U99">
            <v>5.9893745099206068</v>
          </cell>
          <cell r="AE99">
            <v>5.9558634493792253</v>
          </cell>
        </row>
        <row r="100">
          <cell r="U100">
            <v>7.0360935007572136</v>
          </cell>
          <cell r="AE100">
            <v>5.9403506248924627</v>
          </cell>
        </row>
        <row r="101">
          <cell r="U101">
            <v>8.536469422369759</v>
          </cell>
          <cell r="AE101">
            <v>5.9254337269447852</v>
          </cell>
        </row>
        <row r="102">
          <cell r="U102">
            <v>10.866059603853532</v>
          </cell>
          <cell r="AE102">
            <v>5.9110825175335444</v>
          </cell>
        </row>
        <row r="103">
          <cell r="U103">
            <v>14.973067993912025</v>
          </cell>
          <cell r="AE103">
            <v>5.8972688078795272</v>
          </cell>
        </row>
      </sheetData>
      <sheetData sheetId="2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8.2976425186329283</v>
          </cell>
        </row>
        <row r="50">
          <cell r="U50">
            <v>5.2488905581309027</v>
          </cell>
        </row>
        <row r="51">
          <cell r="U51">
            <v>4.2282752524019456</v>
          </cell>
        </row>
        <row r="52">
          <cell r="U52">
            <v>3.7147336687770682</v>
          </cell>
        </row>
        <row r="53">
          <cell r="U53">
            <v>3.4040524218332009</v>
          </cell>
        </row>
        <row r="54">
          <cell r="U54">
            <v>3.1948264108495508</v>
          </cell>
        </row>
        <row r="55">
          <cell r="U55">
            <v>3.043595781062558</v>
          </cell>
        </row>
        <row r="56">
          <cell r="U56">
            <v>2.9286301629675773</v>
          </cell>
        </row>
        <row r="57">
          <cell r="U57">
            <v>2.8378567512451855</v>
          </cell>
        </row>
        <row r="58">
          <cell r="U58">
            <v>2.7640315356239604</v>
          </cell>
        </row>
        <row r="59">
          <cell r="U59">
            <v>2.7025444052155918</v>
          </cell>
        </row>
        <row r="60">
          <cell r="U60">
            <v>2.6503217001651369</v>
          </cell>
        </row>
        <row r="61">
          <cell r="U61">
            <v>2.6052352774763103</v>
          </cell>
        </row>
        <row r="62">
          <cell r="U62">
            <v>2.5657648339500261</v>
          </cell>
        </row>
        <row r="63">
          <cell r="U63">
            <v>2.5307952996053826</v>
          </cell>
        </row>
        <row r="64">
          <cell r="U64">
            <v>2.4994902082664319</v>
          </cell>
        </row>
        <row r="65">
          <cell r="U65">
            <v>2.4712097606161292</v>
          </cell>
        </row>
        <row r="66">
          <cell r="U66">
            <v>2.4454561993284862</v>
          </cell>
        </row>
        <row r="67">
          <cell r="U67">
            <v>2.4218364339473228</v>
          </cell>
        </row>
        <row r="68">
          <cell r="U68">
            <v>2.4000358781118494</v>
          </cell>
        </row>
        <row r="69">
          <cell r="U69">
            <v>2.3797997616904372</v>
          </cell>
        </row>
        <row r="70">
          <cell r="U70">
            <v>2.3609195394517832</v>
          </cell>
        </row>
        <row r="71">
          <cell r="U71">
            <v>2.3432228451615829</v>
          </cell>
        </row>
        <row r="72">
          <cell r="U72">
            <v>2.3265659570295272</v>
          </cell>
        </row>
        <row r="73">
          <cell r="U73">
            <v>2.3108280713351483</v>
          </cell>
        </row>
        <row r="74">
          <cell r="U74">
            <v>2.2894544221293756</v>
          </cell>
        </row>
        <row r="75">
          <cell r="U75">
            <v>2.255490941804783</v>
          </cell>
        </row>
        <row r="76">
          <cell r="U76">
            <v>2.2236676781011653</v>
          </cell>
        </row>
        <row r="77">
          <cell r="U77">
            <v>2.1937938610460588</v>
          </cell>
        </row>
        <row r="78">
          <cell r="U78">
            <v>2.1700162398668095</v>
          </cell>
        </row>
        <row r="79">
          <cell r="U79">
            <v>2.1559967919549226</v>
          </cell>
        </row>
        <row r="80">
          <cell r="U80">
            <v>2.1427672065962935</v>
          </cell>
        </row>
        <row r="81">
          <cell r="U81">
            <v>2.1302656278273071</v>
          </cell>
        </row>
        <row r="82">
          <cell r="U82">
            <v>2.118436358723689</v>
          </cell>
        </row>
        <row r="83">
          <cell r="U83">
            <v>2.1072291386964892</v>
          </cell>
        </row>
        <row r="84">
          <cell r="U84">
            <v>2.0965985155788394</v>
          </cell>
        </row>
        <row r="85">
          <cell r="U85">
            <v>2.0865032993340407</v>
          </cell>
        </row>
        <row r="86">
          <cell r="U86">
            <v>2.1148456818760795</v>
          </cell>
        </row>
        <row r="87">
          <cell r="U87">
            <v>2.218605142950854</v>
          </cell>
        </row>
        <row r="88">
          <cell r="U88">
            <v>2.3346307228457772</v>
          </cell>
        </row>
        <row r="89">
          <cell r="U89">
            <v>2.465102015014252</v>
          </cell>
        </row>
        <row r="90">
          <cell r="U90">
            <v>2.6127597287677098</v>
          </cell>
        </row>
        <row r="91">
          <cell r="U91">
            <v>2.7810972090873718</v>
          </cell>
        </row>
        <row r="92">
          <cell r="U92">
            <v>2.9746363483952978</v>
          </cell>
        </row>
        <row r="93">
          <cell r="U93">
            <v>3.199334681980309</v>
          </cell>
        </row>
        <row r="94">
          <cell r="U94">
            <v>3.4632026650702299</v>
          </cell>
        </row>
        <row r="95">
          <cell r="U95">
            <v>3.777269620589351</v>
          </cell>
        </row>
        <row r="96">
          <cell r="U96">
            <v>4.1571519751689001</v>
          </cell>
        </row>
        <row r="97">
          <cell r="U97">
            <v>4.6257126867060219</v>
          </cell>
        </row>
        <row r="98">
          <cell r="U98">
            <v>5.2178138273810131</v>
          </cell>
        </row>
        <row r="99">
          <cell r="U99">
            <v>5.9893745099206068</v>
          </cell>
        </row>
        <row r="100">
          <cell r="U100">
            <v>7.0360935007572136</v>
          </cell>
        </row>
        <row r="101">
          <cell r="U101">
            <v>8.536469422369759</v>
          </cell>
        </row>
        <row r="102">
          <cell r="U102">
            <v>10.866059603853532</v>
          </cell>
        </row>
        <row r="103">
          <cell r="U103">
            <v>14.973067993912025</v>
          </cell>
        </row>
      </sheetData>
      <sheetData sheetId="2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7.3214492811467027</v>
          </cell>
        </row>
        <row r="50">
          <cell r="U50">
            <v>4.6313740218802089</v>
          </cell>
        </row>
        <row r="51">
          <cell r="U51">
            <v>3.7308311050605401</v>
          </cell>
        </row>
        <row r="52">
          <cell r="U52">
            <v>3.2777061783327075</v>
          </cell>
        </row>
        <row r="53">
          <cell r="U53">
            <v>3.0035756663234126</v>
          </cell>
        </row>
        <row r="54">
          <cell r="U54">
            <v>2.8189644801613687</v>
          </cell>
        </row>
        <row r="55">
          <cell r="U55">
            <v>2.6855256891728452</v>
          </cell>
        </row>
        <row r="56">
          <cell r="U56">
            <v>2.5840854379125684</v>
          </cell>
        </row>
        <row r="57">
          <cell r="U57">
            <v>2.503991251098693</v>
          </cell>
        </row>
        <row r="58">
          <cell r="U58">
            <v>2.4388513549623179</v>
          </cell>
        </row>
        <row r="59">
          <cell r="U59">
            <v>2.3845980046019926</v>
          </cell>
        </row>
        <row r="60">
          <cell r="U60">
            <v>2.3385191472045328</v>
          </cell>
        </row>
        <row r="61">
          <cell r="U61">
            <v>2.2987370095379211</v>
          </cell>
        </row>
        <row r="62">
          <cell r="U62">
            <v>2.2639101476029642</v>
          </cell>
        </row>
        <row r="63">
          <cell r="U63">
            <v>2.2330546761223964</v>
          </cell>
        </row>
        <row r="64">
          <cell r="U64">
            <v>2.2054325367056751</v>
          </cell>
        </row>
        <row r="65">
          <cell r="U65">
            <v>2.1804792005436431</v>
          </cell>
        </row>
        <row r="66">
          <cell r="U66">
            <v>2.1577554699957231</v>
          </cell>
        </row>
        <row r="67">
          <cell r="U67">
            <v>2.1369145005417556</v>
          </cell>
        </row>
        <row r="68">
          <cell r="U68">
            <v>2.1176787159810435</v>
          </cell>
        </row>
        <row r="69">
          <cell r="U69">
            <v>2.0998233191386211</v>
          </cell>
        </row>
        <row r="70">
          <cell r="U70">
            <v>2.0831642995162793</v>
          </cell>
        </row>
        <row r="71">
          <cell r="U71">
            <v>2.0675495692602199</v>
          </cell>
        </row>
        <row r="72">
          <cell r="U72">
            <v>2.0528523150260538</v>
          </cell>
        </row>
        <row r="73">
          <cell r="U73">
            <v>2.0389659452957192</v>
          </cell>
        </row>
        <row r="74">
          <cell r="U74">
            <v>2.0201068430553315</v>
          </cell>
        </row>
        <row r="75">
          <cell r="U75">
            <v>1.9901390662983378</v>
          </cell>
        </row>
        <row r="76">
          <cell r="U76">
            <v>1.9620597159716167</v>
          </cell>
        </row>
        <row r="77">
          <cell r="U77">
            <v>1.9357004656288752</v>
          </cell>
        </row>
        <row r="78">
          <cell r="U78">
            <v>1.9147202116471849</v>
          </cell>
        </row>
        <row r="79">
          <cell r="U79">
            <v>1.9023501105484608</v>
          </cell>
        </row>
        <row r="80">
          <cell r="U80">
            <v>1.8906769469967297</v>
          </cell>
        </row>
        <row r="81">
          <cell r="U81">
            <v>1.879646142200565</v>
          </cell>
        </row>
        <row r="82">
          <cell r="U82">
            <v>1.8692085518150197</v>
          </cell>
        </row>
        <row r="83">
          <cell r="U83">
            <v>1.8611859850215031</v>
          </cell>
        </row>
        <row r="84">
          <cell r="U84">
            <v>1.9374354224209314</v>
          </cell>
        </row>
        <row r="85">
          <cell r="U85">
            <v>2.0215980940752059</v>
          </cell>
        </row>
        <row r="86">
          <cell r="U86">
            <v>2.1148456818760795</v>
          </cell>
        </row>
        <row r="87">
          <cell r="U87">
            <v>2.218605142950854</v>
          </cell>
        </row>
        <row r="88">
          <cell r="U88">
            <v>2.3346307228457772</v>
          </cell>
        </row>
        <row r="89">
          <cell r="U89">
            <v>2.465102015014252</v>
          </cell>
        </row>
        <row r="90">
          <cell r="U90">
            <v>2.6127597287677098</v>
          </cell>
        </row>
        <row r="91">
          <cell r="U91">
            <v>2.7810972090873718</v>
          </cell>
        </row>
        <row r="92">
          <cell r="U92">
            <v>2.9746363483952978</v>
          </cell>
        </row>
        <row r="93">
          <cell r="U93">
            <v>3.199334681980309</v>
          </cell>
        </row>
        <row r="94">
          <cell r="U94">
            <v>3.4632026650702299</v>
          </cell>
        </row>
        <row r="95">
          <cell r="U95">
            <v>3.777269620589351</v>
          </cell>
        </row>
        <row r="96">
          <cell r="U96">
            <v>4.1571519751689001</v>
          </cell>
        </row>
        <row r="97">
          <cell r="U97">
            <v>4.6257126867060219</v>
          </cell>
        </row>
        <row r="98">
          <cell r="U98">
            <v>5.2178138273810131</v>
          </cell>
        </row>
        <row r="99">
          <cell r="U99">
            <v>5.9893745099206068</v>
          </cell>
        </row>
        <row r="100">
          <cell r="U100">
            <v>7.0360935007572136</v>
          </cell>
        </row>
        <row r="101">
          <cell r="U101">
            <v>8.536469422369759</v>
          </cell>
        </row>
        <row r="102">
          <cell r="U102">
            <v>10.866059603853532</v>
          </cell>
        </row>
        <row r="103">
          <cell r="U103">
            <v>14.973067993912025</v>
          </cell>
        </row>
      </sheetData>
      <sheetData sheetId="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6.5507704094470487</v>
          </cell>
        </row>
        <row r="50">
          <cell r="U50">
            <v>4.14386096694545</v>
          </cell>
        </row>
        <row r="51">
          <cell r="U51">
            <v>3.338112041369957</v>
          </cell>
        </row>
        <row r="52">
          <cell r="U52">
            <v>2.932684475350317</v>
          </cell>
        </row>
        <row r="53">
          <cell r="U53">
            <v>2.6874098067104217</v>
          </cell>
        </row>
        <row r="54">
          <cell r="U54">
            <v>2.5222313769864875</v>
          </cell>
        </row>
        <row r="55">
          <cell r="U55">
            <v>2.4028387745230719</v>
          </cell>
        </row>
        <row r="56">
          <cell r="U56">
            <v>2.3120764444480875</v>
          </cell>
        </row>
        <row r="57">
          <cell r="U57">
            <v>2.2404132246672517</v>
          </cell>
        </row>
        <row r="58">
          <cell r="U58">
            <v>2.1821301597031266</v>
          </cell>
        </row>
        <row r="59">
          <cell r="U59">
            <v>2.1335876883280989</v>
          </cell>
        </row>
        <row r="60">
          <cell r="U60">
            <v>2.0923592369724764</v>
          </cell>
        </row>
        <row r="61">
          <cell r="U61">
            <v>2.0567646927444558</v>
          </cell>
        </row>
        <row r="62">
          <cell r="U62">
            <v>2.0256038162763361</v>
          </cell>
        </row>
        <row r="63">
          <cell r="U63">
            <v>1.9979962891621441</v>
          </cell>
        </row>
        <row r="64">
          <cell r="U64">
            <v>1.9732817433682357</v>
          </cell>
        </row>
        <row r="65">
          <cell r="U65">
            <v>1.9509550741706283</v>
          </cell>
        </row>
        <row r="66">
          <cell r="U66">
            <v>1.9306233152593308</v>
          </cell>
        </row>
        <row r="67">
          <cell r="U67">
            <v>1.9119761320636759</v>
          </cell>
        </row>
        <row r="68">
          <cell r="U68">
            <v>1.8947651669304073</v>
          </cell>
        </row>
        <row r="69">
          <cell r="U69">
            <v>1.8787892855450818</v>
          </cell>
        </row>
        <row r="70">
          <cell r="U70">
            <v>1.8638838469356185</v>
          </cell>
        </row>
        <row r="71">
          <cell r="U71">
            <v>1.8499127724959863</v>
          </cell>
        </row>
        <row r="72">
          <cell r="U72">
            <v>1.8367625976548902</v>
          </cell>
        </row>
        <row r="73">
          <cell r="U73">
            <v>1.8243379510540645</v>
          </cell>
        </row>
        <row r="74">
          <cell r="U74">
            <v>1.8074640174705596</v>
          </cell>
        </row>
        <row r="75">
          <cell r="U75">
            <v>1.7806507435300916</v>
          </cell>
        </row>
        <row r="76">
          <cell r="U76">
            <v>1.7555271142903939</v>
          </cell>
        </row>
        <row r="77">
          <cell r="U77">
            <v>1.7319425218784674</v>
          </cell>
        </row>
        <row r="78">
          <cell r="U78">
            <v>1.7131707156843232</v>
          </cell>
        </row>
        <row r="79">
          <cell r="U79">
            <v>1.7021027304907281</v>
          </cell>
        </row>
        <row r="80">
          <cell r="U80">
            <v>1.6916583209970737</v>
          </cell>
        </row>
        <row r="81">
          <cell r="U81">
            <v>1.7287075179386115</v>
          </cell>
        </row>
        <row r="82">
          <cell r="U82">
            <v>1.7918796964376142</v>
          </cell>
        </row>
        <row r="83">
          <cell r="U83">
            <v>1.8611859850215031</v>
          </cell>
        </row>
        <row r="84">
          <cell r="U84">
            <v>1.9374354224209314</v>
          </cell>
        </row>
        <row r="85">
          <cell r="U85">
            <v>2.0215980940752059</v>
          </cell>
        </row>
        <row r="86">
          <cell r="U86">
            <v>2.1148456818760795</v>
          </cell>
        </row>
        <row r="87">
          <cell r="U87">
            <v>2.218605142950854</v>
          </cell>
        </row>
        <row r="88">
          <cell r="U88">
            <v>2.3346307228457772</v>
          </cell>
        </row>
        <row r="89">
          <cell r="U89">
            <v>2.465102015014252</v>
          </cell>
        </row>
        <row r="90">
          <cell r="U90">
            <v>2.6127597287677098</v>
          </cell>
        </row>
        <row r="91">
          <cell r="U91">
            <v>2.7810972090873718</v>
          </cell>
        </row>
        <row r="92">
          <cell r="U92">
            <v>2.9746363483952978</v>
          </cell>
        </row>
        <row r="93">
          <cell r="U93">
            <v>3.199334681980309</v>
          </cell>
        </row>
        <row r="94">
          <cell r="U94">
            <v>3.4632026650702299</v>
          </cell>
        </row>
        <row r="95">
          <cell r="U95">
            <v>3.777269620589351</v>
          </cell>
        </row>
        <row r="96">
          <cell r="U96">
            <v>4.1571519751689001</v>
          </cell>
        </row>
        <row r="97">
          <cell r="U97">
            <v>4.6257126867060219</v>
          </cell>
        </row>
        <row r="98">
          <cell r="U98">
            <v>5.2178138273810131</v>
          </cell>
        </row>
        <row r="99">
          <cell r="U99">
            <v>5.9893745099206068</v>
          </cell>
        </row>
        <row r="100">
          <cell r="U100">
            <v>7.0360935007572136</v>
          </cell>
        </row>
        <row r="101">
          <cell r="U101">
            <v>8.536469422369759</v>
          </cell>
        </row>
        <row r="102">
          <cell r="U102">
            <v>10.866059603853532</v>
          </cell>
        </row>
        <row r="103">
          <cell r="U103">
            <v>14.973067993912025</v>
          </cell>
        </row>
      </sheetData>
      <sheetData sheetId="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5.9268875133092349</v>
          </cell>
        </row>
        <row r="50">
          <cell r="U50">
            <v>3.749207541522074</v>
          </cell>
        </row>
        <row r="51">
          <cell r="U51">
            <v>3.0201966088585324</v>
          </cell>
        </row>
        <row r="52">
          <cell r="U52">
            <v>2.6533811919836201</v>
          </cell>
        </row>
        <row r="53">
          <cell r="U53">
            <v>2.4314660155951433</v>
          </cell>
        </row>
        <row r="54">
          <cell r="U54">
            <v>2.2820188648925361</v>
          </cell>
        </row>
        <row r="55">
          <cell r="U55">
            <v>2.1739969864732558</v>
          </cell>
        </row>
        <row r="56">
          <cell r="U56">
            <v>2.0918786878339835</v>
          </cell>
        </row>
        <row r="57">
          <cell r="U57">
            <v>2.0270405366037041</v>
          </cell>
        </row>
        <row r="58">
          <cell r="U58">
            <v>1.9743082397314002</v>
          </cell>
        </row>
        <row r="59">
          <cell r="U59">
            <v>1.9303888608682798</v>
          </cell>
        </row>
        <row r="60">
          <cell r="U60">
            <v>1.8930869286893834</v>
          </cell>
        </row>
        <row r="61">
          <cell r="U61">
            <v>1.8608823410545074</v>
          </cell>
        </row>
        <row r="62">
          <cell r="U62">
            <v>1.8326891671071617</v>
          </cell>
        </row>
        <row r="63">
          <cell r="U63">
            <v>1.8077109282895589</v>
          </cell>
        </row>
        <row r="64">
          <cell r="U64">
            <v>1.7853501487617371</v>
          </cell>
        </row>
        <row r="65">
          <cell r="U65">
            <v>1.7651498290115208</v>
          </cell>
        </row>
        <row r="66">
          <cell r="U66">
            <v>1.7467544280917755</v>
          </cell>
        </row>
        <row r="67">
          <cell r="U67">
            <v>1.7298831671052304</v>
          </cell>
        </row>
        <row r="68">
          <cell r="U68">
            <v>1.7143113415084639</v>
          </cell>
        </row>
        <row r="69">
          <cell r="U69">
            <v>1.6998569726360264</v>
          </cell>
        </row>
        <row r="70">
          <cell r="U70">
            <v>1.6863710996084165</v>
          </cell>
        </row>
        <row r="71">
          <cell r="U71">
            <v>1.6737306036868447</v>
          </cell>
        </row>
        <row r="72">
          <cell r="U72">
            <v>1.6618328264496625</v>
          </cell>
        </row>
        <row r="73">
          <cell r="U73">
            <v>1.650591479525106</v>
          </cell>
        </row>
        <row r="74">
          <cell r="U74">
            <v>1.6353245872352682</v>
          </cell>
        </row>
        <row r="75">
          <cell r="U75">
            <v>1.6110649584319878</v>
          </cell>
        </row>
        <row r="76">
          <cell r="U76">
            <v>1.5883340557865469</v>
          </cell>
        </row>
        <row r="77">
          <cell r="U77">
            <v>1.5669956150328992</v>
          </cell>
        </row>
        <row r="78">
          <cell r="U78">
            <v>1.5697175174833735</v>
          </cell>
        </row>
        <row r="79">
          <cell r="U79">
            <v>1.618155618709924</v>
          </cell>
        </row>
        <row r="80">
          <cell r="U80">
            <v>1.6709904577243857</v>
          </cell>
        </row>
        <row r="81">
          <cell r="U81">
            <v>1.7287075179386115</v>
          </cell>
        </row>
        <row r="82">
          <cell r="U82">
            <v>1.7918796964376142</v>
          </cell>
        </row>
        <row r="83">
          <cell r="U83">
            <v>1.8611859850215031</v>
          </cell>
        </row>
        <row r="84">
          <cell r="U84">
            <v>1.9374354224209314</v>
          </cell>
        </row>
        <row r="85">
          <cell r="U85">
            <v>2.0215980940752059</v>
          </cell>
        </row>
        <row r="86">
          <cell r="U86">
            <v>2.1148456818760795</v>
          </cell>
        </row>
        <row r="87">
          <cell r="U87">
            <v>2.218605142950854</v>
          </cell>
        </row>
        <row r="88">
          <cell r="U88">
            <v>2.3346307228457772</v>
          </cell>
        </row>
        <row r="89">
          <cell r="U89">
            <v>2.465102015014252</v>
          </cell>
        </row>
        <row r="90">
          <cell r="U90">
            <v>2.6127597287677098</v>
          </cell>
        </row>
        <row r="91">
          <cell r="U91">
            <v>2.7810972090873718</v>
          </cell>
        </row>
        <row r="92">
          <cell r="U92">
            <v>2.9746363483952978</v>
          </cell>
        </row>
        <row r="93">
          <cell r="U93">
            <v>3.199334681980309</v>
          </cell>
        </row>
        <row r="94">
          <cell r="U94">
            <v>3.4632026650702299</v>
          </cell>
        </row>
        <row r="95">
          <cell r="U95">
            <v>3.777269620589351</v>
          </cell>
        </row>
        <row r="96">
          <cell r="U96">
            <v>4.1571519751689001</v>
          </cell>
        </row>
        <row r="97">
          <cell r="U97">
            <v>4.6257126867060219</v>
          </cell>
        </row>
        <row r="98">
          <cell r="U98">
            <v>5.2178138273810131</v>
          </cell>
        </row>
        <row r="99">
          <cell r="U99">
            <v>5.9893745099206068</v>
          </cell>
        </row>
        <row r="100">
          <cell r="U100">
            <v>7.0360935007572136</v>
          </cell>
        </row>
        <row r="101">
          <cell r="U101">
            <v>8.536469422369759</v>
          </cell>
        </row>
        <row r="102">
          <cell r="U102">
            <v>10.866059603853532</v>
          </cell>
        </row>
        <row r="103">
          <cell r="U103">
            <v>14.973067993912025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5.9183975693520212</v>
          </cell>
          <cell r="AE49">
            <v>10.653115624833591</v>
          </cell>
        </row>
        <row r="50">
          <cell r="U50">
            <v>3.7831036327461471</v>
          </cell>
          <cell r="AE50">
            <v>6.8095865389430648</v>
          </cell>
        </row>
        <row r="51">
          <cell r="U51">
            <v>3.0668098905600392</v>
          </cell>
          <cell r="AE51">
            <v>5.5202578030080707</v>
          </cell>
        </row>
        <row r="52">
          <cell r="U52">
            <v>2.7053148338281772</v>
          </cell>
          <cell r="AE52">
            <v>4.8695667008907302</v>
          </cell>
        </row>
        <row r="53">
          <cell r="U53">
            <v>2.4857770731436526</v>
          </cell>
          <cell r="AE53">
            <v>4.4743987316585745</v>
          </cell>
        </row>
        <row r="54">
          <cell r="U54">
            <v>2.3372486128739878</v>
          </cell>
          <cell r="AE54">
            <v>4.2070475031732109</v>
          </cell>
        </row>
        <row r="55">
          <cell r="U55">
            <v>2.229322459666617</v>
          </cell>
          <cell r="AE55">
            <v>4.0127804273999246</v>
          </cell>
        </row>
        <row r="56">
          <cell r="U56">
            <v>2.1467945228772738</v>
          </cell>
          <cell r="AE56">
            <v>3.8642301411790929</v>
          </cell>
        </row>
        <row r="57">
          <cell r="U57">
            <v>2.0812175799814714</v>
          </cell>
          <cell r="AE57">
            <v>3.7461916439666325</v>
          </cell>
        </row>
        <row r="58">
          <cell r="U58">
            <v>2.0275228615719056</v>
          </cell>
          <cell r="AE58">
            <v>3.6495411508294007</v>
          </cell>
        </row>
        <row r="59">
          <cell r="U59">
            <v>1.9824844071903351</v>
          </cell>
          <cell r="AE59">
            <v>3.5684719329426033</v>
          </cell>
        </row>
        <row r="60">
          <cell r="U60">
            <v>1.9439512424042384</v>
          </cell>
          <cell r="AE60">
            <v>3.4991122363276252</v>
          </cell>
        </row>
        <row r="61">
          <cell r="U61">
            <v>1.910433934973135</v>
          </cell>
          <cell r="AE61">
            <v>3.438781082951639</v>
          </cell>
        </row>
        <row r="62">
          <cell r="U62">
            <v>1.880868340605969</v>
          </cell>
          <cell r="AE62">
            <v>3.3855630130907404</v>
          </cell>
        </row>
        <row r="63">
          <cell r="U63">
            <v>1.8544738498729074</v>
          </cell>
          <cell r="AE63">
            <v>3.3380529297712296</v>
          </cell>
        </row>
        <row r="64">
          <cell r="U64">
            <v>1.830664792050515</v>
          </cell>
          <cell r="AE64">
            <v>3.2951966256909238</v>
          </cell>
        </row>
        <row r="65">
          <cell r="U65">
            <v>1.8089931077807189</v>
          </cell>
          <cell r="AE65">
            <v>3.2561875940052913</v>
          </cell>
        </row>
        <row r="66">
          <cell r="U66">
            <v>1.7891101304749346</v>
          </cell>
          <cell r="AE66">
            <v>3.2203982348548799</v>
          </cell>
        </row>
        <row r="67">
          <cell r="U67">
            <v>1.7753588503747955</v>
          </cell>
          <cell r="AE67">
            <v>3.1956459306746292</v>
          </cell>
        </row>
        <row r="68">
          <cell r="U68">
            <v>1.7714241002651736</v>
          </cell>
          <cell r="AE68">
            <v>3.188563380477317</v>
          </cell>
        </row>
        <row r="69">
          <cell r="U69">
            <v>1.76767854980951</v>
          </cell>
          <cell r="AE69">
            <v>3.1818213896571135</v>
          </cell>
        </row>
        <row r="70">
          <cell r="U70">
            <v>1.7641282647647087</v>
          </cell>
          <cell r="AE70">
            <v>3.1754308765764665</v>
          </cell>
        </row>
        <row r="71">
          <cell r="U71">
            <v>1.7607730644455755</v>
          </cell>
          <cell r="AE71">
            <v>3.1693915160020234</v>
          </cell>
        </row>
        <row r="72">
          <cell r="U72">
            <v>1.7576088715858342</v>
          </cell>
          <cell r="AE72">
            <v>3.163695968854483</v>
          </cell>
        </row>
        <row r="73">
          <cell r="U73">
            <v>1.762851920084165</v>
          </cell>
          <cell r="AE73">
            <v>3.1163405463549791</v>
          </cell>
        </row>
        <row r="74">
          <cell r="U74">
            <v>2.0092581755776386</v>
          </cell>
          <cell r="AE74">
            <v>2.9911018613753924</v>
          </cell>
        </row>
        <row r="75">
          <cell r="U75">
            <v>2.3762657794734157</v>
          </cell>
          <cell r="AE75">
            <v>2.8741792018218599</v>
          </cell>
        </row>
        <row r="76">
          <cell r="U76">
            <v>2.9715812150670526</v>
          </cell>
          <cell r="AE76">
            <v>2.7647959243278697</v>
          </cell>
        </row>
        <row r="77">
          <cell r="U77">
            <v>4.0876939475270317</v>
          </cell>
          <cell r="AE77">
            <v>2.6622687127321858</v>
          </cell>
        </row>
        <row r="78">
          <cell r="U78">
            <v>6.8947778663636674</v>
          </cell>
          <cell r="AE78">
            <v>2.5659946492343346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5.6069029604387577</v>
          </cell>
          <cell r="AE49">
            <v>10.653115624833591</v>
          </cell>
        </row>
        <row r="50">
          <cell r="U50">
            <v>3.5839929152331917</v>
          </cell>
          <cell r="AE50">
            <v>6.8095865389430648</v>
          </cell>
        </row>
        <row r="51">
          <cell r="U51">
            <v>2.9053988436884581</v>
          </cell>
          <cell r="AE51">
            <v>5.5202578030080707</v>
          </cell>
        </row>
        <row r="52">
          <cell r="U52">
            <v>2.5629298425740625</v>
          </cell>
          <cell r="AE52">
            <v>4.8695667008907302</v>
          </cell>
        </row>
        <row r="53">
          <cell r="U53">
            <v>2.3549467008729339</v>
          </cell>
          <cell r="AE53">
            <v>4.4743987316585745</v>
          </cell>
        </row>
        <row r="54">
          <cell r="U54">
            <v>2.2142355279858834</v>
          </cell>
          <cell r="AE54">
            <v>4.2070475031732109</v>
          </cell>
        </row>
        <row r="55">
          <cell r="U55">
            <v>2.1119896986315316</v>
          </cell>
          <cell r="AE55">
            <v>4.0127804273999246</v>
          </cell>
        </row>
        <row r="56">
          <cell r="U56">
            <v>2.0338053374626806</v>
          </cell>
          <cell r="AE56">
            <v>3.8642301411790929</v>
          </cell>
        </row>
        <row r="57">
          <cell r="U57">
            <v>1.9716798126140256</v>
          </cell>
          <cell r="AE57">
            <v>3.7461916439666325</v>
          </cell>
        </row>
        <row r="58">
          <cell r="U58">
            <v>1.9208111320154895</v>
          </cell>
          <cell r="AE58">
            <v>3.6495411508294007</v>
          </cell>
        </row>
        <row r="59">
          <cell r="U59">
            <v>1.8781431226013703</v>
          </cell>
          <cell r="AE59">
            <v>3.5684719329426033</v>
          </cell>
        </row>
        <row r="60">
          <cell r="U60">
            <v>1.841638019119805</v>
          </cell>
          <cell r="AE60">
            <v>3.4991122363276252</v>
          </cell>
        </row>
        <row r="61">
          <cell r="U61">
            <v>1.8098847805008649</v>
          </cell>
          <cell r="AE61">
            <v>3.438781082951639</v>
          </cell>
        </row>
        <row r="62">
          <cell r="U62">
            <v>1.78187527004776</v>
          </cell>
          <cell r="AE62">
            <v>3.3855630130907404</v>
          </cell>
        </row>
        <row r="63">
          <cell r="U63">
            <v>1.7568699630374911</v>
          </cell>
          <cell r="AE63">
            <v>3.3380529297712296</v>
          </cell>
        </row>
        <row r="64">
          <cell r="U64">
            <v>1.7343140135215405</v>
          </cell>
          <cell r="AE64">
            <v>3.2951966256909238</v>
          </cell>
        </row>
        <row r="65">
          <cell r="U65">
            <v>1.7137829442133126</v>
          </cell>
          <cell r="AE65">
            <v>3.2561875940052913</v>
          </cell>
        </row>
        <row r="66">
          <cell r="U66">
            <v>1.6949464393973066</v>
          </cell>
          <cell r="AE66">
            <v>3.2203982348548799</v>
          </cell>
        </row>
        <row r="67">
          <cell r="U67">
            <v>1.6819189108813852</v>
          </cell>
          <cell r="AE67">
            <v>3.1956459306746292</v>
          </cell>
        </row>
        <row r="68">
          <cell r="U68">
            <v>1.678191252882796</v>
          </cell>
          <cell r="AE68">
            <v>3.188563380477317</v>
          </cell>
        </row>
        <row r="69">
          <cell r="U69">
            <v>1.6746428366616413</v>
          </cell>
          <cell r="AE69">
            <v>3.1818213896571135</v>
          </cell>
        </row>
        <row r="70">
          <cell r="U70">
            <v>1.6712794087244607</v>
          </cell>
          <cell r="AE70">
            <v>3.1754308765764665</v>
          </cell>
        </row>
        <row r="71">
          <cell r="U71">
            <v>1.6681007978958082</v>
          </cell>
          <cell r="AE71">
            <v>3.1693915160020234</v>
          </cell>
        </row>
        <row r="72">
          <cell r="U72">
            <v>1.6651031415023689</v>
          </cell>
          <cell r="AE72">
            <v>3.163695968854483</v>
          </cell>
        </row>
        <row r="73">
          <cell r="U73">
            <v>1.762851920084165</v>
          </cell>
          <cell r="AE73">
            <v>3.1163405463549791</v>
          </cell>
        </row>
        <row r="74">
          <cell r="U74">
            <v>2.0092581755776386</v>
          </cell>
          <cell r="AE74">
            <v>2.9911018613753924</v>
          </cell>
        </row>
        <row r="75">
          <cell r="U75">
            <v>2.3762657794734157</v>
          </cell>
          <cell r="AE75">
            <v>2.8741792018218599</v>
          </cell>
        </row>
        <row r="76">
          <cell r="U76">
            <v>2.9715812150670526</v>
          </cell>
          <cell r="AE76">
            <v>2.7647959243278697</v>
          </cell>
        </row>
        <row r="77">
          <cell r="U77">
            <v>4.0876939475270317</v>
          </cell>
          <cell r="AE77">
            <v>2.6622687127321858</v>
          </cell>
        </row>
        <row r="78">
          <cell r="U78">
            <v>6.8947778663636674</v>
          </cell>
          <cell r="AE78">
            <v>2.5659946492343346</v>
          </cell>
        </row>
      </sheetData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5.3265578124168194</v>
          </cell>
          <cell r="AE49">
            <v>10.653115624833591</v>
          </cell>
        </row>
        <row r="50">
          <cell r="U50">
            <v>3.4047932694715324</v>
          </cell>
          <cell r="AE50">
            <v>6.8095865389430648</v>
          </cell>
        </row>
        <row r="51">
          <cell r="U51">
            <v>2.7601289015040353</v>
          </cell>
          <cell r="AE51">
            <v>5.5202578030080707</v>
          </cell>
        </row>
        <row r="52">
          <cell r="U52">
            <v>2.4347833504453593</v>
          </cell>
          <cell r="AE52">
            <v>4.8695667008907302</v>
          </cell>
        </row>
        <row r="53">
          <cell r="U53">
            <v>2.2371993658292872</v>
          </cell>
          <cell r="AE53">
            <v>4.4743987316585745</v>
          </cell>
        </row>
        <row r="54">
          <cell r="U54">
            <v>2.103523751586589</v>
          </cell>
          <cell r="AE54">
            <v>4.2070475031732109</v>
          </cell>
        </row>
        <row r="55">
          <cell r="U55">
            <v>2.0063902136999552</v>
          </cell>
          <cell r="AE55">
            <v>4.0127804273999246</v>
          </cell>
        </row>
        <row r="56">
          <cell r="U56">
            <v>1.9321150705895467</v>
          </cell>
          <cell r="AE56">
            <v>3.8642301411790929</v>
          </cell>
        </row>
        <row r="57">
          <cell r="U57">
            <v>1.873095821983324</v>
          </cell>
          <cell r="AE57">
            <v>3.7461916439666325</v>
          </cell>
        </row>
        <row r="58">
          <cell r="U58">
            <v>1.824770575414715</v>
          </cell>
          <cell r="AE58">
            <v>3.6495411508294007</v>
          </cell>
        </row>
        <row r="59">
          <cell r="U59">
            <v>1.7842359664713017</v>
          </cell>
          <cell r="AE59">
            <v>3.5684719329426033</v>
          </cell>
        </row>
        <row r="60">
          <cell r="U60">
            <v>1.7495561181638146</v>
          </cell>
          <cell r="AE60">
            <v>3.4991122363276252</v>
          </cell>
        </row>
        <row r="61">
          <cell r="U61">
            <v>1.7193905414758217</v>
          </cell>
          <cell r="AE61">
            <v>3.438781082951639</v>
          </cell>
        </row>
        <row r="62">
          <cell r="U62">
            <v>1.6927815065453722</v>
          </cell>
          <cell r="AE62">
            <v>3.3855630130907404</v>
          </cell>
        </row>
        <row r="63">
          <cell r="U63">
            <v>1.6690264648856166</v>
          </cell>
          <cell r="AE63">
            <v>3.3380529297712296</v>
          </cell>
        </row>
        <row r="64">
          <cell r="U64">
            <v>1.6475983128454637</v>
          </cell>
          <cell r="AE64">
            <v>3.2951966256909238</v>
          </cell>
        </row>
        <row r="65">
          <cell r="U65">
            <v>1.6280937970026472</v>
          </cell>
          <cell r="AE65">
            <v>3.2561875940052913</v>
          </cell>
        </row>
        <row r="66">
          <cell r="U66">
            <v>1.6101991174274415</v>
          </cell>
          <cell r="AE66">
            <v>3.2203982348548799</v>
          </cell>
        </row>
        <row r="67">
          <cell r="U67">
            <v>1.5978229653373157</v>
          </cell>
          <cell r="AE67">
            <v>3.1956459306746292</v>
          </cell>
        </row>
        <row r="68">
          <cell r="U68">
            <v>1.5942816902386561</v>
          </cell>
          <cell r="AE68">
            <v>3.188563380477317</v>
          </cell>
        </row>
        <row r="69">
          <cell r="U69">
            <v>1.5909106948285592</v>
          </cell>
          <cell r="AE69">
            <v>3.1818213896571135</v>
          </cell>
        </row>
        <row r="70">
          <cell r="U70">
            <v>1.5877154382882377</v>
          </cell>
          <cell r="AE70">
            <v>3.1754308765764665</v>
          </cell>
        </row>
        <row r="71">
          <cell r="U71">
            <v>1.5846957580010181</v>
          </cell>
          <cell r="AE71">
            <v>3.1693915160020234</v>
          </cell>
        </row>
        <row r="72">
          <cell r="U72">
            <v>1.6445793621590921</v>
          </cell>
          <cell r="AE72">
            <v>3.163695968854483</v>
          </cell>
        </row>
        <row r="73">
          <cell r="U73">
            <v>1.762851920084165</v>
          </cell>
          <cell r="AE73">
            <v>3.1163405463549791</v>
          </cell>
        </row>
        <row r="74">
          <cell r="U74">
            <v>2.0092581755776386</v>
          </cell>
          <cell r="AE74">
            <v>2.9911018613753924</v>
          </cell>
        </row>
        <row r="75">
          <cell r="U75">
            <v>2.3762657794734157</v>
          </cell>
          <cell r="AE75">
            <v>2.8741792018218599</v>
          </cell>
        </row>
        <row r="76">
          <cell r="U76">
            <v>2.9715812150670526</v>
          </cell>
          <cell r="AE76">
            <v>2.7647959243278697</v>
          </cell>
        </row>
        <row r="77">
          <cell r="U77">
            <v>4.0876939475270317</v>
          </cell>
          <cell r="AE77">
            <v>2.6622687127321858</v>
          </cell>
        </row>
        <row r="78">
          <cell r="U78">
            <v>6.8947778663636674</v>
          </cell>
          <cell r="AE78">
            <v>2.5659946492343346</v>
          </cell>
        </row>
      </sheetData>
      <sheetData sheetId="2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4.8423252840152902</v>
          </cell>
          <cell r="AE49">
            <v>10.653115624833591</v>
          </cell>
        </row>
        <row r="50">
          <cell r="U50">
            <v>3.0952666086104839</v>
          </cell>
          <cell r="AE50">
            <v>6.8095865389430648</v>
          </cell>
        </row>
        <row r="51">
          <cell r="U51">
            <v>2.509208092276396</v>
          </cell>
          <cell r="AE51">
            <v>5.5202578030080707</v>
          </cell>
        </row>
        <row r="52">
          <cell r="U52">
            <v>2.213439409495781</v>
          </cell>
          <cell r="AE52">
            <v>4.8695667008907302</v>
          </cell>
        </row>
        <row r="53">
          <cell r="U53">
            <v>2.033817605299352</v>
          </cell>
          <cell r="AE53">
            <v>4.4743987316585745</v>
          </cell>
        </row>
        <row r="54">
          <cell r="U54">
            <v>1.9122943196241717</v>
          </cell>
          <cell r="AE54">
            <v>4.2070475031732109</v>
          </cell>
        </row>
        <row r="55">
          <cell r="U55">
            <v>1.8239911033635956</v>
          </cell>
          <cell r="AE55">
            <v>4.0127804273999246</v>
          </cell>
        </row>
        <row r="56">
          <cell r="U56">
            <v>1.7564682459904966</v>
          </cell>
          <cell r="AE56">
            <v>3.8642301411790929</v>
          </cell>
        </row>
        <row r="57">
          <cell r="U57">
            <v>1.702814383621204</v>
          </cell>
          <cell r="AE57">
            <v>3.7461916439666325</v>
          </cell>
        </row>
        <row r="58">
          <cell r="U58">
            <v>1.6588823412861047</v>
          </cell>
          <cell r="AE58">
            <v>3.6495411508294007</v>
          </cell>
        </row>
        <row r="59">
          <cell r="U59">
            <v>1.6220326967920924</v>
          </cell>
          <cell r="AE59">
            <v>3.5684719329426033</v>
          </cell>
        </row>
        <row r="60">
          <cell r="U60">
            <v>1.5905055619671042</v>
          </cell>
          <cell r="AE60">
            <v>3.4991122363276252</v>
          </cell>
        </row>
        <row r="61">
          <cell r="U61">
            <v>1.5630823104325651</v>
          </cell>
          <cell r="AE61">
            <v>3.438781082951639</v>
          </cell>
        </row>
        <row r="62">
          <cell r="U62">
            <v>1.5388922786776109</v>
          </cell>
          <cell r="AE62">
            <v>3.3855630130907404</v>
          </cell>
        </row>
        <row r="63">
          <cell r="U63">
            <v>1.5172967862596514</v>
          </cell>
          <cell r="AE63">
            <v>3.3380529297712296</v>
          </cell>
        </row>
        <row r="64">
          <cell r="U64">
            <v>1.4978166480413304</v>
          </cell>
          <cell r="AE64">
            <v>3.2951966256909238</v>
          </cell>
        </row>
        <row r="65">
          <cell r="U65">
            <v>1.4800852700024065</v>
          </cell>
          <cell r="AE65">
            <v>3.2561875940052913</v>
          </cell>
        </row>
        <row r="66">
          <cell r="U66">
            <v>1.463817379479492</v>
          </cell>
          <cell r="AE66">
            <v>3.2203982348548799</v>
          </cell>
        </row>
        <row r="67">
          <cell r="U67">
            <v>1.4525663321248325</v>
          </cell>
          <cell r="AE67">
            <v>3.1956459306746292</v>
          </cell>
        </row>
        <row r="68">
          <cell r="U68">
            <v>1.449346991126051</v>
          </cell>
          <cell r="AE68">
            <v>3.188563380477317</v>
          </cell>
        </row>
        <row r="69">
          <cell r="U69">
            <v>1.4462824498441447</v>
          </cell>
          <cell r="AE69">
            <v>3.1818213896571135</v>
          </cell>
        </row>
        <row r="70">
          <cell r="U70">
            <v>1.5032542461098981</v>
          </cell>
          <cell r="AE70">
            <v>3.1754308765764665</v>
          </cell>
        </row>
        <row r="71">
          <cell r="U71">
            <v>1.5705286184020304</v>
          </cell>
          <cell r="AE71">
            <v>3.1693915160020234</v>
          </cell>
        </row>
        <row r="72">
          <cell r="U72">
            <v>1.6445793621590921</v>
          </cell>
          <cell r="AE72">
            <v>3.163695968854483</v>
          </cell>
        </row>
        <row r="73">
          <cell r="U73">
            <v>1.762851920084165</v>
          </cell>
          <cell r="AE73">
            <v>3.1163405463549791</v>
          </cell>
        </row>
        <row r="74">
          <cell r="U74">
            <v>2.0092581755776386</v>
          </cell>
          <cell r="AE74">
            <v>2.9911018613753924</v>
          </cell>
        </row>
        <row r="75">
          <cell r="U75">
            <v>2.3762657794734157</v>
          </cell>
          <cell r="AE75">
            <v>2.8741792018218599</v>
          </cell>
        </row>
        <row r="76">
          <cell r="U76">
            <v>2.9715812150670526</v>
          </cell>
          <cell r="AE76">
            <v>2.7647959243278697</v>
          </cell>
        </row>
        <row r="77">
          <cell r="U77">
            <v>4.0876939475270317</v>
          </cell>
          <cell r="AE77">
            <v>2.6622687127321858</v>
          </cell>
        </row>
        <row r="78">
          <cell r="AE78">
            <v>2.5659946492343346</v>
          </cell>
        </row>
      </sheetData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4.4387981770140161</v>
          </cell>
          <cell r="X49">
            <v>3195.934687450077</v>
          </cell>
          <cell r="AE49">
            <v>10.653115624833591</v>
          </cell>
        </row>
        <row r="50">
          <cell r="U50">
            <v>2.8373277245596107</v>
          </cell>
          <cell r="X50">
            <v>4085.7519233658386</v>
          </cell>
          <cell r="AE50">
            <v>6.8095865389430648</v>
          </cell>
        </row>
        <row r="51">
          <cell r="U51">
            <v>2.3001074179200294</v>
          </cell>
          <cell r="X51">
            <v>4968.2320227072632</v>
          </cell>
          <cell r="AE51">
            <v>5.5202578030080707</v>
          </cell>
        </row>
        <row r="52">
          <cell r="U52">
            <v>2.0289861253711328</v>
          </cell>
          <cell r="X52">
            <v>5843.4800410688767</v>
          </cell>
          <cell r="AE52">
            <v>4.8695667008907302</v>
          </cell>
        </row>
        <row r="53">
          <cell r="U53">
            <v>1.8643328048577392</v>
          </cell>
          <cell r="X53">
            <v>6711.5980974878621</v>
          </cell>
          <cell r="AE53">
            <v>4.4743987316585745</v>
          </cell>
        </row>
        <row r="54">
          <cell r="U54">
            <v>1.7529364596554908</v>
          </cell>
          <cell r="X54">
            <v>7572.6855057117791</v>
          </cell>
          <cell r="AE54">
            <v>4.2070475031732109</v>
          </cell>
        </row>
        <row r="55">
          <cell r="U55">
            <v>1.6719918447499629</v>
          </cell>
          <cell r="X55">
            <v>8426.8388975398411</v>
          </cell>
          <cell r="AE55">
            <v>4.0127804273999246</v>
          </cell>
        </row>
        <row r="56">
          <cell r="U56">
            <v>1.6100958921579553</v>
          </cell>
          <cell r="X56">
            <v>9274.1523388298228</v>
          </cell>
          <cell r="AE56">
            <v>3.8642301411790929</v>
          </cell>
        </row>
        <row r="57">
          <cell r="U57">
            <v>1.5609131849861035</v>
          </cell>
          <cell r="X57">
            <v>10114.717438709908</v>
          </cell>
          <cell r="AE57">
            <v>3.7461916439666325</v>
          </cell>
        </row>
        <row r="58">
          <cell r="U58">
            <v>1.5206421461789292</v>
          </cell>
          <cell r="X58">
            <v>10948.623452488202</v>
          </cell>
          <cell r="AE58">
            <v>3.6495411508294007</v>
          </cell>
        </row>
        <row r="59">
          <cell r="U59">
            <v>1.4868633053927514</v>
          </cell>
          <cell r="X59">
            <v>11775.957378710591</v>
          </cell>
          <cell r="AE59">
            <v>3.5684719329426033</v>
          </cell>
        </row>
        <row r="60">
          <cell r="U60">
            <v>1.4579634318031787</v>
          </cell>
          <cell r="X60">
            <v>12596.80405077945</v>
          </cell>
          <cell r="AE60">
            <v>3.4991122363276252</v>
          </cell>
        </row>
        <row r="61">
          <cell r="U61">
            <v>1.4328254512298513</v>
          </cell>
          <cell r="X61">
            <v>13411.246223511393</v>
          </cell>
          <cell r="AE61">
            <v>3.438781082951639</v>
          </cell>
        </row>
        <row r="62">
          <cell r="U62">
            <v>1.4106512554544766</v>
          </cell>
          <cell r="X62">
            <v>14219.364654981109</v>
          </cell>
          <cell r="AE62">
            <v>3.3855630130907404</v>
          </cell>
        </row>
        <row r="63">
          <cell r="U63">
            <v>1.3908553874046805</v>
          </cell>
          <cell r="X63">
            <v>15021.238183970534</v>
          </cell>
          <cell r="AE63">
            <v>3.3380529297712296</v>
          </cell>
        </row>
        <row r="64">
          <cell r="U64">
            <v>1.3729985940378862</v>
          </cell>
          <cell r="X64">
            <v>15816.943803316433</v>
          </cell>
          <cell r="AE64">
            <v>3.2951966256909238</v>
          </cell>
        </row>
        <row r="65">
          <cell r="U65">
            <v>1.356744830835539</v>
          </cell>
          <cell r="X65">
            <v>16606.556729426986</v>
          </cell>
          <cell r="AE65">
            <v>3.2561875940052913</v>
          </cell>
        </row>
        <row r="66">
          <cell r="U66">
            <v>1.3418325978562011</v>
          </cell>
          <cell r="X66">
            <v>17390.15046821635</v>
          </cell>
          <cell r="AE66">
            <v>3.2203982348548799</v>
          </cell>
        </row>
        <row r="67">
          <cell r="U67">
            <v>1.334097935336515</v>
          </cell>
          <cell r="X67">
            <v>18215.181804845386</v>
          </cell>
          <cell r="AE67">
            <v>3.1956459306746292</v>
          </cell>
        </row>
        <row r="68">
          <cell r="U68">
            <v>1.3857107881106598</v>
          </cell>
          <cell r="X68">
            <v>19131.380282863902</v>
          </cell>
          <cell r="AE68">
            <v>3.188563380477317</v>
          </cell>
        </row>
        <row r="69">
          <cell r="U69">
            <v>1.4418905620029923</v>
          </cell>
          <cell r="X69">
            <v>20045.474754839815</v>
          </cell>
          <cell r="AE69">
            <v>3.1818213896571135</v>
          </cell>
        </row>
        <row r="70">
          <cell r="U70">
            <v>1.5032542461098981</v>
          </cell>
          <cell r="X70">
            <v>20957.843785404679</v>
          </cell>
          <cell r="AE70">
            <v>3.1754308765764665</v>
          </cell>
        </row>
        <row r="71">
          <cell r="U71">
            <v>1.5705286184020304</v>
          </cell>
          <cell r="X71">
            <v>21868.801460413961</v>
          </cell>
          <cell r="AE71">
            <v>3.1693915160020234</v>
          </cell>
        </row>
        <row r="72">
          <cell r="U72">
            <v>1.6445793621590921</v>
          </cell>
          <cell r="X72">
            <v>22778.610975752279</v>
          </cell>
          <cell r="AE72">
            <v>3.163695968854483</v>
          </cell>
        </row>
        <row r="73">
          <cell r="U73">
            <v>1.762851920084165</v>
          </cell>
          <cell r="X73">
            <v>23372.554097662345</v>
          </cell>
          <cell r="AE73">
            <v>3.1163405463549791</v>
          </cell>
        </row>
        <row r="74">
          <cell r="U74">
            <v>2.0092581755776386</v>
          </cell>
          <cell r="X74">
            <v>23330.594518728059</v>
          </cell>
          <cell r="AE74">
            <v>2.9911018613753924</v>
          </cell>
        </row>
        <row r="75">
          <cell r="U75">
            <v>2.3762657794734157</v>
          </cell>
          <cell r="X75">
            <v>23280.851534757065</v>
          </cell>
          <cell r="AE75">
            <v>2.8741792018218599</v>
          </cell>
        </row>
        <row r="76">
          <cell r="U76">
            <v>2.9715812150670526</v>
          </cell>
          <cell r="X76">
            <v>23224.285764354107</v>
          </cell>
          <cell r="AE76">
            <v>2.7647959243278697</v>
          </cell>
        </row>
        <row r="77">
          <cell r="U77">
            <v>4.0876939475270317</v>
          </cell>
          <cell r="X77">
            <v>23161.737800770017</v>
          </cell>
          <cell r="AE77">
            <v>2.6622687127321858</v>
          </cell>
        </row>
        <row r="78">
          <cell r="U78">
            <v>6.8947778663636674</v>
          </cell>
          <cell r="X78">
            <v>23093.951843109011</v>
          </cell>
          <cell r="AE78">
            <v>2.5659946492343346</v>
          </cell>
        </row>
      </sheetData>
      <sheetData sheetId="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/>
      <sheetData sheetId="1">
        <row r="18">
          <cell r="C18">
            <v>24286</v>
          </cell>
        </row>
        <row r="49">
          <cell r="Q49">
            <v>300</v>
          </cell>
          <cell r="U49">
            <v>6.5603285343168558</v>
          </cell>
          <cell r="X49">
            <v>3148.9576964721491</v>
          </cell>
          <cell r="AE49">
            <v>10.496525654907163</v>
          </cell>
        </row>
        <row r="50">
          <cell r="Q50">
            <v>500</v>
          </cell>
          <cell r="U50">
            <v>4.6377713961996783</v>
          </cell>
          <cell r="X50">
            <v>3710.2171169599169</v>
          </cell>
          <cell r="AE50">
            <v>7.4204342339198339</v>
          </cell>
        </row>
        <row r="51">
          <cell r="Q51">
            <v>700</v>
          </cell>
          <cell r="U51">
            <v>3.8103431296362165</v>
          </cell>
          <cell r="X51">
            <v>4267.5843051926931</v>
          </cell>
          <cell r="AE51">
            <v>6.0965490074181332</v>
          </cell>
        </row>
        <row r="52">
          <cell r="Q52">
            <v>900</v>
          </cell>
          <cell r="U52">
            <v>3.3479861682761616</v>
          </cell>
          <cell r="X52">
            <v>4821.1000823177746</v>
          </cell>
          <cell r="AE52">
            <v>5.3567778692419719</v>
          </cell>
        </row>
        <row r="53">
          <cell r="Q53">
            <v>1100</v>
          </cell>
          <cell r="U53">
            <v>3.0515934590884255</v>
          </cell>
          <cell r="X53">
            <v>5370.8044879957015</v>
          </cell>
          <cell r="AE53">
            <v>4.8825495345415471</v>
          </cell>
        </row>
        <row r="54">
          <cell r="Q54">
            <v>1300</v>
          </cell>
          <cell r="U54">
            <v>2.8445850019808576</v>
          </cell>
          <cell r="X54">
            <v>5916.7368041202571</v>
          </cell>
          <cell r="AE54">
            <v>4.5513360031694283</v>
          </cell>
        </row>
        <row r="55">
          <cell r="Q55">
            <v>1500</v>
          </cell>
          <cell r="U55">
            <v>2.6912231573153194</v>
          </cell>
          <cell r="X55">
            <v>6458.935577556811</v>
          </cell>
          <cell r="AE55">
            <v>4.3059570517045405</v>
          </cell>
        </row>
        <row r="56">
          <cell r="Q56">
            <v>1700</v>
          </cell>
          <cell r="U56">
            <v>2.5725877360110108</v>
          </cell>
          <cell r="X56">
            <v>6997.4386419499788</v>
          </cell>
          <cell r="AE56">
            <v>4.1161403776176346</v>
          </cell>
        </row>
        <row r="57">
          <cell r="Q57">
            <v>1900</v>
          </cell>
          <cell r="U57">
            <v>2.4777247166603766</v>
          </cell>
          <cell r="X57">
            <v>7532.2831386475445</v>
          </cell>
          <cell r="AE57">
            <v>3.9643595466566022</v>
          </cell>
        </row>
        <row r="58">
          <cell r="Q58">
            <v>2100</v>
          </cell>
          <cell r="U58">
            <v>2.3998528383291378</v>
          </cell>
          <cell r="X58">
            <v>8063.5055367859022</v>
          </cell>
          <cell r="AE58">
            <v>3.8397645413266202</v>
          </cell>
        </row>
        <row r="59">
          <cell r="Q59">
            <v>2300</v>
          </cell>
          <cell r="U59">
            <v>2.334549362113751</v>
          </cell>
          <cell r="X59">
            <v>8591.1416525785608</v>
          </cell>
          <cell r="AE59">
            <v>3.7352789793819827</v>
          </cell>
        </row>
        <row r="60">
          <cell r="Q60">
            <v>2500</v>
          </cell>
          <cell r="U60">
            <v>2.2788066669618856</v>
          </cell>
          <cell r="X60">
            <v>9115.2266678474989</v>
          </cell>
          <cell r="AE60">
            <v>3.6460906671389997</v>
          </cell>
        </row>
        <row r="61">
          <cell r="Q61">
            <v>2700</v>
          </cell>
          <cell r="U61">
            <v>2.2305081360727215</v>
          </cell>
          <cell r="X61">
            <v>9635.7951478340838</v>
          </cell>
          <cell r="AE61">
            <v>3.5688130177163275</v>
          </cell>
        </row>
        <row r="62">
          <cell r="Q62">
            <v>2900</v>
          </cell>
          <cell r="U62">
            <v>2.1881209177425109</v>
          </cell>
          <cell r="X62">
            <v>10152.881058325147</v>
          </cell>
          <cell r="AE62">
            <v>3.5009934683879815</v>
          </cell>
        </row>
        <row r="63">
          <cell r="Q63">
            <v>3100</v>
          </cell>
          <cell r="U63">
            <v>2.1505076173642683</v>
          </cell>
          <cell r="X63">
            <v>10666.517782126655</v>
          </cell>
          <cell r="AE63">
            <v>3.4408121877827922</v>
          </cell>
        </row>
        <row r="64">
          <cell r="Q64">
            <v>3300</v>
          </cell>
          <cell r="U64">
            <v>2.1168064649462948</v>
          </cell>
          <cell r="X64">
            <v>11176.738134916304</v>
          </cell>
          <cell r="AE64">
            <v>3.3868903439140317</v>
          </cell>
        </row>
        <row r="65">
          <cell r="Q65">
            <v>3500</v>
          </cell>
          <cell r="U65">
            <v>2.0863525679472303</v>
          </cell>
          <cell r="X65">
            <v>11683.574380504346</v>
          </cell>
          <cell r="AE65">
            <v>3.3381641087155272</v>
          </cell>
        </row>
        <row r="66">
          <cell r="Q66">
            <v>3700</v>
          </cell>
          <cell r="U66">
            <v>2.0586247036369061</v>
          </cell>
          <cell r="X66">
            <v>12187.058245530294</v>
          </cell>
          <cell r="AE66">
            <v>3.2937995258189985</v>
          </cell>
        </row>
        <row r="67">
          <cell r="Q67">
            <v>3900</v>
          </cell>
          <cell r="U67">
            <v>2.0332084829522126</v>
          </cell>
          <cell r="X67">
            <v>12687.220933621604</v>
          </cell>
          <cell r="AE67">
            <v>3.2531335727234882</v>
          </cell>
        </row>
        <row r="68">
          <cell r="Q68">
            <v>4100</v>
          </cell>
          <cell r="U68">
            <v>2.0097702955852674</v>
          </cell>
          <cell r="X68">
            <v>13184.09313903912</v>
          </cell>
          <cell r="AE68">
            <v>3.2156324729363708</v>
          </cell>
        </row>
        <row r="69">
          <cell r="Q69">
            <v>4300</v>
          </cell>
          <cell r="U69">
            <v>1.9880385261384828</v>
          </cell>
          <cell r="X69">
            <v>13677.70505983253</v>
          </cell>
          <cell r="AE69">
            <v>3.1808616418215183</v>
          </cell>
        </row>
        <row r="70">
          <cell r="Q70">
            <v>4500</v>
          </cell>
          <cell r="U70">
            <v>1.9677897792400292</v>
          </cell>
          <cell r="X70">
            <v>14168.086410527932</v>
          </cell>
          <cell r="AE70">
            <v>3.148463646783985</v>
          </cell>
        </row>
        <row r="71">
          <cell r="Q71">
            <v>4700</v>
          </cell>
          <cell r="U71">
            <v>1.9430732758823206</v>
          </cell>
          <cell r="X71">
            <v>14611.911034636738</v>
          </cell>
          <cell r="AE71">
            <v>3.108917241412072</v>
          </cell>
        </row>
        <row r="72">
          <cell r="Q72">
            <v>4900</v>
          </cell>
          <cell r="U72">
            <v>1.9094496006026374</v>
          </cell>
          <cell r="X72">
            <v>14970.084868725287</v>
          </cell>
          <cell r="AE72">
            <v>3.0551193609643446</v>
          </cell>
        </row>
        <row r="73">
          <cell r="Q73">
            <v>5100</v>
          </cell>
          <cell r="U73">
            <v>1.8612634024710077</v>
          </cell>
          <cell r="X73">
            <v>15187.909364164268</v>
          </cell>
          <cell r="AE73">
            <v>2.9780214439537782</v>
          </cell>
        </row>
        <row r="74">
          <cell r="Q74">
            <v>5300</v>
          </cell>
          <cell r="U74">
            <v>1.8028671458036407</v>
          </cell>
          <cell r="X74">
            <v>15288.313396415921</v>
          </cell>
          <cell r="AE74">
            <v>2.8845874332860229</v>
          </cell>
        </row>
        <row r="75">
          <cell r="Q75">
            <v>5500</v>
          </cell>
          <cell r="U75">
            <v>1.7479373514195817</v>
          </cell>
          <cell r="X75">
            <v>15381.848692493324</v>
          </cell>
          <cell r="AE75">
            <v>2.7966997622715133</v>
          </cell>
        </row>
        <row r="76">
          <cell r="Q76">
            <v>5700</v>
          </cell>
          <cell r="U76">
            <v>1.6961966260445271</v>
          </cell>
          <cell r="X76">
            <v>15469.313229527092</v>
          </cell>
          <cell r="AE76">
            <v>2.7139146016714197</v>
          </cell>
        </row>
        <row r="77">
          <cell r="Q77">
            <v>5900</v>
          </cell>
          <cell r="U77">
            <v>1.9565620902704035</v>
          </cell>
          <cell r="X77">
            <v>15551.401776369006</v>
          </cell>
          <cell r="AE77">
            <v>2.635830809554069</v>
          </cell>
        </row>
        <row r="78">
          <cell r="Q78">
            <v>6100</v>
          </cell>
          <cell r="U78">
            <v>2.3441058454073218</v>
          </cell>
          <cell r="X78">
            <v>15628.724456014206</v>
          </cell>
          <cell r="AE78">
            <v>2.5620859763957715</v>
          </cell>
        </row>
        <row r="79">
          <cell r="Q79">
            <v>6300</v>
          </cell>
          <cell r="U79">
            <v>2.971307050819282</v>
          </cell>
          <cell r="X79">
            <v>15701.821963709699</v>
          </cell>
          <cell r="AE79">
            <v>2.4923526926523332</v>
          </cell>
        </row>
        <row r="80">
          <cell r="Q80">
            <v>6500</v>
          </cell>
          <cell r="U80">
            <v>4.1502563388846117</v>
          </cell>
          <cell r="X80">
            <v>15771.178245016294</v>
          </cell>
          <cell r="AE80">
            <v>2.4263351146178915</v>
          </cell>
        </row>
        <row r="81">
          <cell r="Q81">
            <v>6700</v>
          </cell>
          <cell r="U81">
            <v>7.1534093435672865</v>
          </cell>
          <cell r="X81">
            <v>15837.231263371381</v>
          </cell>
          <cell r="AE81">
            <v>2.3637658602046838</v>
          </cell>
        </row>
      </sheetData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(c)"/>
      <sheetName val="Fuel Calculation"/>
      <sheetName val="Source"/>
    </sheetNames>
    <sheetDataSet>
      <sheetData sheetId="0" refreshError="1"/>
      <sheetData sheetId="1">
        <row r="49">
          <cell r="U49">
            <v>6.1744268558276287</v>
          </cell>
          <cell r="AE49">
            <v>10.496525654907163</v>
          </cell>
        </row>
        <row r="50">
          <cell r="U50">
            <v>4.3649613140702845</v>
          </cell>
          <cell r="AE50">
            <v>7.4204342339198339</v>
          </cell>
        </row>
        <row r="51">
          <cell r="U51">
            <v>3.5862052984811448</v>
          </cell>
          <cell r="AE51">
            <v>6.0965490074181332</v>
          </cell>
        </row>
        <row r="52">
          <cell r="U52">
            <v>3.1510458054363881</v>
          </cell>
          <cell r="AE52">
            <v>5.3567778692419719</v>
          </cell>
        </row>
        <row r="53">
          <cell r="U53">
            <v>2.8720879614949886</v>
          </cell>
          <cell r="AE53">
            <v>4.8825495345415471</v>
          </cell>
        </row>
        <row r="54">
          <cell r="U54">
            <v>2.677256472452572</v>
          </cell>
          <cell r="AE54">
            <v>4.5513360031694283</v>
          </cell>
        </row>
        <row r="55">
          <cell r="U55">
            <v>2.5329159127673595</v>
          </cell>
          <cell r="AE55">
            <v>4.3059570517045405</v>
          </cell>
        </row>
        <row r="56">
          <cell r="U56">
            <v>2.4212590456574223</v>
          </cell>
          <cell r="AE56">
            <v>4.1161403776176346</v>
          </cell>
        </row>
        <row r="57">
          <cell r="U57">
            <v>2.3319762039156484</v>
          </cell>
          <cell r="AE57">
            <v>3.9643595466566022</v>
          </cell>
        </row>
        <row r="58">
          <cell r="U58">
            <v>2.2586850243097767</v>
          </cell>
          <cell r="AE58">
            <v>3.8397645413266202</v>
          </cell>
        </row>
        <row r="59">
          <cell r="U59">
            <v>2.1972229290482361</v>
          </cell>
          <cell r="AE59">
            <v>3.7352789793819827</v>
          </cell>
        </row>
        <row r="60">
          <cell r="U60">
            <v>2.1447592159641276</v>
          </cell>
          <cell r="AE60">
            <v>3.6460906671389997</v>
          </cell>
        </row>
        <row r="61">
          <cell r="U61">
            <v>2.0993017751272673</v>
          </cell>
          <cell r="AE61">
            <v>3.5688130177163275</v>
          </cell>
        </row>
        <row r="62">
          <cell r="U62">
            <v>2.0594079225811863</v>
          </cell>
          <cell r="AE62">
            <v>3.5009934683879815</v>
          </cell>
        </row>
        <row r="63">
          <cell r="U63">
            <v>2.0240071692840171</v>
          </cell>
          <cell r="AE63">
            <v>3.4408121877827922</v>
          </cell>
        </row>
        <row r="64">
          <cell r="U64">
            <v>1.9922884375965126</v>
          </cell>
          <cell r="AE64">
            <v>3.3868903439140317</v>
          </cell>
        </row>
        <row r="65">
          <cell r="U65">
            <v>1.9636259463032757</v>
          </cell>
          <cell r="AE65">
            <v>3.3381641087155272</v>
          </cell>
        </row>
        <row r="66">
          <cell r="U66">
            <v>1.9375291328347348</v>
          </cell>
          <cell r="AE66">
            <v>3.2937995258189985</v>
          </cell>
        </row>
        <row r="67">
          <cell r="U67">
            <v>1.9136079839550235</v>
          </cell>
          <cell r="AE67">
            <v>3.2531335727234882</v>
          </cell>
        </row>
        <row r="68">
          <cell r="U68">
            <v>1.891548513492016</v>
          </cell>
          <cell r="AE68">
            <v>3.2156324729363708</v>
          </cell>
        </row>
        <row r="69">
          <cell r="U69">
            <v>1.8710950834244546</v>
          </cell>
          <cell r="AE69">
            <v>3.1808616418215183</v>
          </cell>
        </row>
        <row r="70">
          <cell r="U70">
            <v>1.852037439284733</v>
          </cell>
          <cell r="AE70">
            <v>3.148463646783985</v>
          </cell>
        </row>
        <row r="71">
          <cell r="U71">
            <v>1.8287748478892429</v>
          </cell>
          <cell r="AE71">
            <v>3.108917241412072</v>
          </cell>
        </row>
        <row r="72">
          <cell r="U72">
            <v>1.7971290358613057</v>
          </cell>
          <cell r="AE72">
            <v>3.0551193609643446</v>
          </cell>
        </row>
        <row r="73">
          <cell r="U73">
            <v>1.7517773199727131</v>
          </cell>
          <cell r="AE73">
            <v>2.9780214439537782</v>
          </cell>
        </row>
        <row r="74">
          <cell r="U74">
            <v>1.6968161372269561</v>
          </cell>
          <cell r="AE74">
            <v>2.8845874332860229</v>
          </cell>
        </row>
        <row r="75">
          <cell r="U75">
            <v>1.6451175072184299</v>
          </cell>
          <cell r="AE75">
            <v>2.7966997622715133</v>
          </cell>
        </row>
        <row r="76">
          <cell r="U76">
            <v>1.6947576474046642</v>
          </cell>
          <cell r="AE76">
            <v>2.7139146016714197</v>
          </cell>
        </row>
        <row r="77">
          <cell r="U77">
            <v>1.9565620902704035</v>
          </cell>
          <cell r="AE77">
            <v>2.635830809554069</v>
          </cell>
        </row>
        <row r="78">
          <cell r="U78">
            <v>2.3441058454073218</v>
          </cell>
          <cell r="AE78">
            <v>2.5620859763957715</v>
          </cell>
        </row>
        <row r="79">
          <cell r="U79">
            <v>2.971307050819282</v>
          </cell>
          <cell r="AE79">
            <v>2.4923526926523332</v>
          </cell>
        </row>
        <row r="80">
          <cell r="U80">
            <v>4.1502563388846117</v>
          </cell>
          <cell r="AE80">
            <v>2.4263351146178915</v>
          </cell>
        </row>
        <row r="81">
          <cell r="U81">
            <v>7.1534093435672865</v>
          </cell>
          <cell r="AE81">
            <v>2.3637658602046838</v>
          </cell>
        </row>
      </sheetData>
      <sheetData sheetId="2" refreshError="1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9-18T14:12:13.314"/>
    </inkml:context>
    <inkml:brush xml:id="br0">
      <inkml:brushProperty name="width" value="0.1" units="cm"/>
      <inkml:brushProperty name="height" value="0.2" units="cm"/>
      <inkml:brushProperty name="color" value="#FF8517"/>
      <inkml:brushProperty name="tip" value="rectangle"/>
      <inkml:brushProperty name="rasterOp" value="maskPen"/>
    </inkml:brush>
  </inkml:definitions>
  <inkml:trace contextRef="#ctx0" brushRef="#br0">1 1 16383,'0'0'0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9-18T14:13:25.070"/>
    </inkml:context>
    <inkml:brush xml:id="br0">
      <inkml:brushProperty name="width" value="0.3" units="cm"/>
      <inkml:brushProperty name="height" value="0.6" units="cm"/>
      <inkml:brushProperty name="color" value="#FF8517"/>
      <inkml:brushProperty name="tip" value="rectangle"/>
      <inkml:brushProperty name="rasterOp" value="maskPen"/>
    </inkml:brush>
  </inkml:definitions>
  <inkml:trace contextRef="#ctx0" brushRef="#br0">0 268 11629,'36'-24'-984,"-5"4"978,-20 20 276,0-5-270,10-1 90,-12 0 540,16 0-540,-13 6-90,1-5-90,11 4 90,-15-4 90,12 5-180,-5-5 90,2 4 0,14-4 90,-7 0 89,47-1-179,-35 0 90,41 1-90,-42 5 90,13-5-180,-20 4 90,4-4 0,14 5 90,-9 0-90,12 0 180,2 0-180,-30 0 90,29 0-90,-21 0 90,29 0-180,-25 0 90,32 0 0,-49 0 0,39-5 0,-40 3 0,30-3 90,-31 5-90,16 0 0,-19-5-90,4 4 180,0-4-90,2 5 0,-1 0-90,0 0 180,-2 0-90,-2 0 0,23 0 0,-15 0-90,21 0 90,-4 0 0,8 0 90,25 0 90,-26 0-180,22 0 0,-41 0-90,21-5 180,-22 4-270,12-4 180,-13 5-90,8 0 90,-13 0 0,1 0 0,-3-5 0,0 4 180,6-4-180,-7 5 0,6-5 180,5 4-180,-7-4 90,21 5-180,-21 0 180,27-5-270,-21 4 90,21-4 90,-17 5 0,3 0 0,-10 0 0,-3 0 0,-2 0 90,4 0-90,1 0 0,-1 0 0,1 0 0,8 0 0,-11 0 270,21 0-180,-21 0 0,22 0-180,-11 0 270,21-5-360,-19 3 180,29-3 0,-40 5 0,34 0 0,-35 0-90,21 0 90,-18 0 0,38 0 0,-31 0 0,36 0 90,-32 0-90,19 0 0,-17 0 90,25 0-180,-39 0 90,28 0 0,-36 0 0,20-5 0,-21 4-180,22-4 180,-21 5 180,26-5-180,-26 4 0,20-4 0,-16 5 0,13-5 0,-3 4 0,0-4 0,-2 0 0,-5 4 0,-4-4 0,7 5 90,-6 0-90,13 0 90,-13 0-90,12-5 0,-17 4 0,17-4 0,-22 5 0,15 0 0,-11 0 270,9 0-270,-4 0 179,2 0-179,-2 0 0,-1 0 90,5 0 0,0-5-90,-9 3-90,17-3 0,-21 5 90,17 0 0,-9 0 0,10 0 0,-8 0 180,7 0-180,-13 0 0,8 0 0,-9 0-90,4 0 180,0 0-418,-3 5 0,3 2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1-09-18T14:13:32.135"/>
    </inkml:context>
    <inkml:brush xml:id="br0">
      <inkml:brushProperty name="width" value="0.3" units="cm"/>
      <inkml:brushProperty name="height" value="0.6" units="cm"/>
      <inkml:brushProperty name="color" value="#FF8517"/>
      <inkml:brushProperty name="tip" value="rectangle"/>
      <inkml:brushProperty name="rasterOp" value="maskPen"/>
    </inkml:brush>
  </inkml:definitions>
  <inkml:trace contextRef="#ctx0" brushRef="#br0">0 89 11629,'48'-6'899,"3"-3"-809,-32 7-180,13-8 180,-8 9-90,8-9 0,11 9 90,-10-9 0,43 4 0,-45 0-90,66 0 0,-65 6 0,35 0 0,-43 0 180,13 0 90,-7 0-270,4 0 0,-7 0 449,5 0-539,-12-5 270,20 4-360,-19-4 0,26 5 180,-11-4 0,13 2-89,-4-2 89,-5 4 0,-7 0 179,4 0-179,-17 0 0,11 0 90,-8 0 0,20 4-180,-11 2 90,15 0 0,-28-1-90,2-5-238,-10 0 0,1 0 0</inkml:trace>
</inkml: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gnu.org/licenses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48434-3716-6544-9F88-0FCC68B8A13B}">
  <sheetPr codeName="Tabelle4"/>
  <dimension ref="A1:J21"/>
  <sheetViews>
    <sheetView tabSelected="1" workbookViewId="0">
      <selection activeCell="A22" sqref="A22"/>
    </sheetView>
  </sheetViews>
  <sheetFormatPr baseColWidth="10" defaultRowHeight="16" x14ac:dyDescent="0.2"/>
  <cols>
    <col min="1" max="16384" width="10.83203125" style="96"/>
  </cols>
  <sheetData>
    <row r="1" spans="1:10" x14ac:dyDescent="0.2">
      <c r="A1" s="94" t="s">
        <v>54</v>
      </c>
      <c r="B1" s="94"/>
      <c r="C1" s="95"/>
      <c r="D1" s="95"/>
      <c r="E1" s="95"/>
      <c r="F1" s="95"/>
      <c r="G1" s="95"/>
      <c r="H1" s="95"/>
      <c r="I1" s="95"/>
      <c r="J1" s="95"/>
    </row>
    <row r="2" spans="1:10" x14ac:dyDescent="0.2">
      <c r="A2" s="94" t="s">
        <v>55</v>
      </c>
      <c r="B2" s="94"/>
      <c r="C2" s="95"/>
      <c r="D2" s="95"/>
      <c r="E2" s="95"/>
      <c r="F2" s="95"/>
      <c r="G2" s="95"/>
      <c r="H2" s="95"/>
      <c r="I2" s="95"/>
      <c r="J2" s="95"/>
    </row>
    <row r="3" spans="1:10" x14ac:dyDescent="0.2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2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2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2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2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ht="17" x14ac:dyDescent="0.25">
      <c r="A9" s="97" t="s">
        <v>56</v>
      </c>
      <c r="B9" s="97"/>
      <c r="C9" s="97"/>
      <c r="D9" s="95"/>
      <c r="E9" s="95"/>
      <c r="F9" s="95"/>
      <c r="G9" s="95"/>
      <c r="H9" s="95"/>
      <c r="I9" s="95"/>
      <c r="J9" s="95"/>
    </row>
    <row r="10" spans="1:10" ht="17" x14ac:dyDescent="0.25">
      <c r="A10" s="98" t="s">
        <v>57</v>
      </c>
      <c r="B10" s="98"/>
      <c r="C10" s="98"/>
      <c r="D10" s="98"/>
      <c r="E10" s="98"/>
      <c r="F10" s="98"/>
      <c r="G10" s="98"/>
      <c r="H10" s="95"/>
      <c r="I10" s="95"/>
      <c r="J10" s="95"/>
    </row>
    <row r="11" spans="1:10" ht="17" x14ac:dyDescent="0.25">
      <c r="A11" s="97"/>
      <c r="B11" s="95"/>
      <c r="C11" s="95"/>
      <c r="D11" s="95"/>
      <c r="E11" s="95"/>
      <c r="F11" s="95"/>
      <c r="G11" s="95"/>
      <c r="H11" s="95"/>
      <c r="I11" s="95"/>
      <c r="J11" s="95"/>
    </row>
    <row r="12" spans="1:10" ht="17" x14ac:dyDescent="0.25">
      <c r="A12" s="97" t="s">
        <v>58</v>
      </c>
      <c r="B12" s="97"/>
      <c r="C12" s="97"/>
      <c r="D12" s="97"/>
      <c r="E12" s="95"/>
      <c r="F12" s="95"/>
      <c r="G12" s="95"/>
      <c r="H12" s="95"/>
      <c r="I12" s="95"/>
      <c r="J12" s="95"/>
    </row>
    <row r="13" spans="1:10" ht="17" x14ac:dyDescent="0.25">
      <c r="A13" s="97" t="s">
        <v>59</v>
      </c>
      <c r="B13" s="97"/>
      <c r="C13" s="97"/>
      <c r="D13" s="97"/>
      <c r="E13" s="97"/>
      <c r="F13" s="95"/>
      <c r="G13" s="95"/>
      <c r="H13" s="95"/>
      <c r="I13" s="95"/>
      <c r="J13" s="95"/>
    </row>
    <row r="14" spans="1:10" ht="17" x14ac:dyDescent="0.25">
      <c r="A14" s="97" t="s">
        <v>60</v>
      </c>
      <c r="B14" s="97"/>
      <c r="C14" s="97"/>
      <c r="D14" s="97"/>
      <c r="E14" s="95"/>
      <c r="F14" s="95"/>
      <c r="G14" s="95"/>
      <c r="H14" s="95"/>
      <c r="I14" s="95"/>
      <c r="J14" s="95"/>
    </row>
    <row r="15" spans="1:10" ht="17" x14ac:dyDescent="0.25">
      <c r="A15" s="97"/>
      <c r="B15" s="95"/>
      <c r="C15" s="95"/>
      <c r="D15" s="95"/>
      <c r="E15" s="95"/>
      <c r="F15" s="95"/>
      <c r="G15" s="95"/>
      <c r="H15" s="95"/>
      <c r="I15" s="95"/>
      <c r="J15" s="95"/>
    </row>
    <row r="16" spans="1:10" ht="17" x14ac:dyDescent="0.25">
      <c r="A16" s="97" t="s">
        <v>61</v>
      </c>
      <c r="B16" s="97"/>
      <c r="C16" s="97"/>
      <c r="D16" s="97"/>
      <c r="E16" s="97"/>
      <c r="F16" s="95"/>
      <c r="G16" s="95"/>
      <c r="H16" s="95"/>
      <c r="I16" s="95"/>
      <c r="J16" s="95"/>
    </row>
    <row r="17" spans="1:10" ht="17" x14ac:dyDescent="0.25">
      <c r="A17" s="97" t="s">
        <v>62</v>
      </c>
      <c r="B17" s="97"/>
      <c r="C17" s="97"/>
      <c r="D17" s="97"/>
      <c r="E17" s="97"/>
      <c r="F17" s="95"/>
      <c r="G17" s="95"/>
      <c r="H17" s="95"/>
      <c r="I17" s="95"/>
      <c r="J17" s="95"/>
    </row>
    <row r="18" spans="1:10" ht="17" x14ac:dyDescent="0.25">
      <c r="A18" s="97" t="s">
        <v>63</v>
      </c>
      <c r="B18" s="97"/>
      <c r="C18" s="97"/>
      <c r="D18" s="97"/>
      <c r="E18" s="97"/>
      <c r="F18" s="95"/>
      <c r="G18" s="95"/>
      <c r="H18" s="95"/>
      <c r="I18" s="95"/>
      <c r="J18" s="95"/>
    </row>
    <row r="19" spans="1:10" ht="17" x14ac:dyDescent="0.25">
      <c r="A19" s="97" t="s">
        <v>64</v>
      </c>
      <c r="B19" s="97"/>
      <c r="C19" s="97"/>
      <c r="D19" s="97"/>
      <c r="E19" s="95"/>
      <c r="F19" s="95"/>
      <c r="G19" s="95"/>
      <c r="H19" s="95"/>
      <c r="I19" s="95"/>
      <c r="J19" s="95"/>
    </row>
    <row r="20" spans="1:10" x14ac:dyDescent="0.2">
      <c r="A20" s="95"/>
      <c r="B20" s="95"/>
      <c r="C20" s="95"/>
      <c r="D20" s="95"/>
      <c r="E20" s="95"/>
      <c r="F20" s="95"/>
      <c r="G20" s="95"/>
      <c r="H20" s="95"/>
      <c r="I20" s="95"/>
      <c r="J20" s="95"/>
    </row>
    <row r="21" spans="1:10" x14ac:dyDescent="0.2">
      <c r="A21" s="99" t="s">
        <v>65</v>
      </c>
      <c r="B21" s="100"/>
      <c r="C21" s="100"/>
      <c r="D21" s="95"/>
      <c r="E21" s="95"/>
      <c r="F21" s="95"/>
      <c r="G21" s="95"/>
      <c r="H21" s="95"/>
      <c r="I21" s="95"/>
      <c r="J21" s="95"/>
    </row>
  </sheetData>
  <hyperlinks>
    <hyperlink ref="A21" r:id="rId1" display="http://www.gnu.org/licenses/" xr:uid="{F94BE6D6-E6C1-9844-8519-91039CE8C11C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CECC1-5D74-884F-B068-40B5CE6B7A57}">
  <sheetPr codeName="Tabelle2"/>
  <dimension ref="A18:CN370"/>
  <sheetViews>
    <sheetView zoomScale="75" zoomScaleNormal="67" workbookViewId="0">
      <selection activeCell="N24" sqref="N24"/>
    </sheetView>
  </sheetViews>
  <sheetFormatPr baseColWidth="10" defaultRowHeight="16" x14ac:dyDescent="0.2"/>
  <cols>
    <col min="2" max="2" width="5.1640625" bestFit="1" customWidth="1"/>
    <col min="3" max="3" width="4.6640625" bestFit="1" customWidth="1"/>
    <col min="5" max="5" width="11.33203125" bestFit="1" customWidth="1"/>
    <col min="6" max="6" width="9.33203125" customWidth="1"/>
    <col min="7" max="7" width="7.83203125" bestFit="1" customWidth="1"/>
    <col min="8" max="8" width="7.83203125" style="53" bestFit="1" customWidth="1"/>
    <col min="9" max="9" width="7.83203125" bestFit="1" customWidth="1"/>
    <col min="10" max="10" width="7.83203125" style="59" bestFit="1" customWidth="1"/>
    <col min="11" max="11" width="7.83203125" style="64" bestFit="1" customWidth="1"/>
    <col min="12" max="12" width="7.83203125" bestFit="1" customWidth="1"/>
    <col min="13" max="13" width="7.83203125" style="1" customWidth="1"/>
    <col min="14" max="14" width="13.1640625" customWidth="1"/>
    <col min="15" max="22" width="7.83203125" customWidth="1"/>
    <col min="23" max="30" width="7.83203125" style="1" customWidth="1"/>
    <col min="31" max="31" width="8.83203125" bestFit="1" customWidth="1"/>
    <col min="36" max="36" width="11.33203125" bestFit="1" customWidth="1"/>
    <col min="37" max="43" width="8.33203125" bestFit="1" customWidth="1"/>
  </cols>
  <sheetData>
    <row r="18" spans="2:92" x14ac:dyDescent="0.2">
      <c r="B18" t="s">
        <v>15</v>
      </c>
      <c r="C18" t="s">
        <v>16</v>
      </c>
      <c r="E18" t="s">
        <v>15</v>
      </c>
      <c r="F18" t="s">
        <v>16</v>
      </c>
      <c r="H18" s="53" t="s">
        <v>15</v>
      </c>
      <c r="I18" t="s">
        <v>16</v>
      </c>
    </row>
    <row r="19" spans="2:92" x14ac:dyDescent="0.2">
      <c r="B19">
        <v>5600</v>
      </c>
      <c r="C19">
        <v>0</v>
      </c>
      <c r="E19">
        <v>5600</v>
      </c>
      <c r="F19">
        <v>0</v>
      </c>
      <c r="H19" s="53">
        <v>5600</v>
      </c>
      <c r="I19">
        <v>0</v>
      </c>
    </row>
    <row r="20" spans="2:92" x14ac:dyDescent="0.2">
      <c r="B20">
        <v>5600</v>
      </c>
      <c r="C20">
        <v>8</v>
      </c>
      <c r="E20">
        <v>5600</v>
      </c>
      <c r="F20">
        <v>11</v>
      </c>
      <c r="H20" s="53">
        <v>5600</v>
      </c>
      <c r="I20">
        <v>24000</v>
      </c>
      <c r="P20">
        <f>N24/H29-1</f>
        <v>5.8255923754971572E-2</v>
      </c>
      <c r="Q20">
        <f>O24/J29-1</f>
        <v>6.645076284662732E-2</v>
      </c>
    </row>
    <row r="21" spans="2:92" x14ac:dyDescent="0.2">
      <c r="B21">
        <v>6500</v>
      </c>
      <c r="C21">
        <v>0</v>
      </c>
      <c r="E21">
        <v>6500</v>
      </c>
      <c r="F21">
        <v>0</v>
      </c>
      <c r="H21" s="53">
        <v>6500</v>
      </c>
      <c r="I21">
        <v>0</v>
      </c>
      <c r="P21" s="52">
        <f>P20*100</f>
        <v>5.8255923754971572</v>
      </c>
      <c r="Q21" s="52">
        <f>Q20*100</f>
        <v>6.645076284662732</v>
      </c>
    </row>
    <row r="22" spans="2:92" x14ac:dyDescent="0.2">
      <c r="B22">
        <f>B21</f>
        <v>6500</v>
      </c>
      <c r="C22">
        <v>8</v>
      </c>
      <c r="E22">
        <f>E21</f>
        <v>6500</v>
      </c>
      <c r="F22">
        <v>11</v>
      </c>
      <c r="H22" s="53">
        <f>H21</f>
        <v>6500</v>
      </c>
      <c r="I22">
        <v>24000</v>
      </c>
    </row>
    <row r="23" spans="2:92" x14ac:dyDescent="0.2">
      <c r="B23">
        <v>7400</v>
      </c>
      <c r="C23">
        <v>0</v>
      </c>
      <c r="E23">
        <v>7400</v>
      </c>
      <c r="F23">
        <v>0</v>
      </c>
      <c r="H23" s="53">
        <v>7400</v>
      </c>
      <c r="I23">
        <v>0</v>
      </c>
    </row>
    <row r="24" spans="2:92" x14ac:dyDescent="0.2">
      <c r="B24">
        <f>B23</f>
        <v>7400</v>
      </c>
      <c r="C24">
        <v>8</v>
      </c>
      <c r="E24">
        <f>E23</f>
        <v>7400</v>
      </c>
      <c r="F24">
        <v>11</v>
      </c>
      <c r="H24" s="53">
        <f>H23</f>
        <v>7400</v>
      </c>
      <c r="I24">
        <v>24000</v>
      </c>
      <c r="N24">
        <v>1.86</v>
      </c>
      <c r="O24">
        <v>1.69</v>
      </c>
    </row>
    <row r="25" spans="2:92" x14ac:dyDescent="0.2">
      <c r="F25">
        <v>0</v>
      </c>
      <c r="G25">
        <v>0</v>
      </c>
      <c r="H25" s="53">
        <v>0</v>
      </c>
    </row>
    <row r="26" spans="2:92" x14ac:dyDescent="0.2">
      <c r="F26">
        <v>26</v>
      </c>
      <c r="G26">
        <v>30000</v>
      </c>
      <c r="H26" s="53">
        <v>100000</v>
      </c>
    </row>
    <row r="28" spans="2:92" x14ac:dyDescent="0.2">
      <c r="E28" t="s">
        <v>39</v>
      </c>
      <c r="N28" t="s">
        <v>35</v>
      </c>
    </row>
    <row r="29" spans="2:92" x14ac:dyDescent="0.2">
      <c r="H29" s="73">
        <f t="shared" ref="H29:J29" si="0">MIN(H32:H61)</f>
        <v>1.7576088715858342</v>
      </c>
      <c r="I29" s="73"/>
      <c r="J29" s="73">
        <f t="shared" si="0"/>
        <v>1.5846957580010181</v>
      </c>
      <c r="K29" s="73">
        <f>MIN(K32:K61)</f>
        <v>1.4462824498441447</v>
      </c>
    </row>
    <row r="30" spans="2:92" x14ac:dyDescent="0.2">
      <c r="E30" s="13" t="s">
        <v>0</v>
      </c>
      <c r="F30" s="75" t="s">
        <v>1</v>
      </c>
      <c r="G30" s="76"/>
      <c r="H30" s="76"/>
      <c r="I30" s="76"/>
      <c r="J30" s="76"/>
      <c r="K30" s="77"/>
      <c r="L30" s="25"/>
      <c r="M30" s="15"/>
      <c r="N30" s="24"/>
      <c r="O30" s="74"/>
      <c r="P30" s="74"/>
      <c r="Q30" s="74"/>
      <c r="R30" s="74"/>
      <c r="S30" s="74"/>
      <c r="T30" s="74"/>
      <c r="U30" s="74"/>
      <c r="V30" s="74"/>
      <c r="W30" s="15"/>
      <c r="X30" s="15"/>
      <c r="Y30" s="15"/>
      <c r="Z30" s="15"/>
      <c r="AA30" s="15"/>
      <c r="AB30" s="15"/>
      <c r="AC30" s="15"/>
      <c r="AD30" s="15"/>
      <c r="AE30" s="1"/>
      <c r="AF30" s="1"/>
      <c r="AG30" s="1"/>
      <c r="AH30" s="1"/>
      <c r="AI30" s="1"/>
      <c r="AJ30" s="13" t="s">
        <v>0</v>
      </c>
      <c r="AK30" s="75" t="s">
        <v>49</v>
      </c>
      <c r="AL30" s="76"/>
      <c r="AM30" s="76"/>
      <c r="AN30" s="76"/>
      <c r="AO30" s="76"/>
      <c r="AP30" s="76"/>
      <c r="AQ30" s="77"/>
      <c r="AR30" s="15"/>
      <c r="AS30" s="24"/>
      <c r="AT30" s="74"/>
      <c r="AU30" s="74"/>
      <c r="AV30" s="74"/>
      <c r="AW30" s="74"/>
      <c r="AX30" s="74"/>
      <c r="AY30" s="74"/>
      <c r="AZ30" s="74"/>
      <c r="BA30" s="74"/>
      <c r="BB30" s="15"/>
      <c r="BC30" s="15"/>
      <c r="BD30" s="15"/>
      <c r="BE30" s="15"/>
      <c r="BF30" s="15"/>
      <c r="BG30" s="15"/>
      <c r="BH30" s="15"/>
      <c r="BI30" s="15"/>
      <c r="BJ30" s="1"/>
    </row>
    <row r="31" spans="2:92" x14ac:dyDescent="0.2">
      <c r="E31" s="13"/>
      <c r="F31" s="4" t="s">
        <v>33</v>
      </c>
      <c r="G31" s="4" t="s">
        <v>34</v>
      </c>
      <c r="H31" s="54" t="s">
        <v>28</v>
      </c>
      <c r="I31" s="4" t="s">
        <v>29</v>
      </c>
      <c r="J31" s="60" t="s">
        <v>30</v>
      </c>
      <c r="K31" s="65" t="s">
        <v>31</v>
      </c>
      <c r="L31" s="4" t="s">
        <v>32</v>
      </c>
      <c r="M31" s="6"/>
      <c r="N31" s="24"/>
      <c r="O31" s="6"/>
      <c r="P31" s="6"/>
      <c r="Q31" s="6"/>
      <c r="R31" s="6"/>
      <c r="S31" s="6"/>
      <c r="T31" s="6"/>
      <c r="U31" s="6"/>
      <c r="V31" s="6"/>
      <c r="W31" s="6"/>
      <c r="X31" s="5"/>
      <c r="Y31" s="6"/>
      <c r="Z31" s="6"/>
      <c r="AA31" s="6"/>
      <c r="AB31" s="6"/>
      <c r="AC31" s="6"/>
      <c r="AD31" s="6"/>
      <c r="AE31" s="1"/>
      <c r="AF31" s="1"/>
      <c r="AG31" s="1"/>
      <c r="AH31" s="1"/>
      <c r="AI31" s="1"/>
      <c r="AJ31" s="13"/>
      <c r="AK31" s="4" t="s">
        <v>33</v>
      </c>
      <c r="AL31" s="4" t="s">
        <v>34</v>
      </c>
      <c r="AM31" s="4" t="s">
        <v>28</v>
      </c>
      <c r="AN31" s="4" t="s">
        <v>29</v>
      </c>
      <c r="AO31" s="4" t="s">
        <v>30</v>
      </c>
      <c r="AP31" s="4" t="s">
        <v>31</v>
      </c>
      <c r="AQ31" s="4" t="s">
        <v>32</v>
      </c>
      <c r="AR31" s="6"/>
      <c r="AS31" s="24"/>
      <c r="AT31" s="6"/>
      <c r="AU31" s="6"/>
      <c r="AV31" s="6"/>
      <c r="AW31" s="6"/>
      <c r="AX31" s="6"/>
      <c r="AY31" s="6"/>
      <c r="AZ31" s="6"/>
      <c r="BA31" s="6"/>
      <c r="BB31" s="6"/>
      <c r="BC31" s="5"/>
      <c r="BD31" s="6"/>
      <c r="BE31" s="6"/>
      <c r="BF31" s="6"/>
      <c r="BG31" s="6"/>
      <c r="BH31" s="6"/>
      <c r="BI31" s="6"/>
      <c r="BJ31" s="1"/>
      <c r="BL31" s="13" t="s">
        <v>0</v>
      </c>
      <c r="BM31" s="75" t="s">
        <v>50</v>
      </c>
      <c r="BN31" s="76"/>
      <c r="BO31" s="76"/>
      <c r="BP31" s="76"/>
      <c r="BQ31" s="76"/>
      <c r="BR31" s="77"/>
      <c r="BS31" s="25"/>
      <c r="BT31" s="15"/>
      <c r="BU31" s="24"/>
      <c r="BV31" s="74"/>
      <c r="BW31" s="74"/>
      <c r="BX31" s="74"/>
      <c r="BY31" s="74"/>
      <c r="BZ31" s="74"/>
      <c r="CA31" s="74"/>
      <c r="CB31" s="74"/>
      <c r="CC31" s="74"/>
      <c r="CD31" s="15"/>
      <c r="CE31" s="15"/>
      <c r="CF31" s="15"/>
      <c r="CG31" s="15"/>
      <c r="CH31" s="15"/>
      <c r="CI31" s="15"/>
      <c r="CJ31" s="15"/>
      <c r="CK31" s="15"/>
      <c r="CL31" s="1"/>
      <c r="CM31" s="1"/>
      <c r="CN31" s="1"/>
    </row>
    <row r="32" spans="2:92" x14ac:dyDescent="0.2">
      <c r="E32" s="9">
        <f>'[1]Fuel Calculation'!Q49</f>
        <v>300</v>
      </c>
      <c r="F32" s="3">
        <f>'[1]Fuel Calculation'!U49</f>
        <v>6.6581972655210233</v>
      </c>
      <c r="G32" s="3">
        <f>'[2]Fuel Calculation'!U49</f>
        <v>6.2665386028433163</v>
      </c>
      <c r="H32" s="55">
        <f>'[3]Fuel Calculation'!U49</f>
        <v>5.9183975693520212</v>
      </c>
      <c r="I32" s="3">
        <f>'[4]Fuel Calculation'!U49</f>
        <v>5.6069029604387577</v>
      </c>
      <c r="J32" s="19">
        <f>'[5]Fuel Calculation'!U49</f>
        <v>5.3265578124168194</v>
      </c>
      <c r="K32" s="66">
        <f>'[6]Fuel Calculation'!U49</f>
        <v>4.8423252840152902</v>
      </c>
      <c r="L32" s="3">
        <f>'[7]Fuel Calculation'!U49</f>
        <v>4.4387981770140161</v>
      </c>
      <c r="M32" s="5"/>
      <c r="N32" s="10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16"/>
      <c r="AF32" s="2"/>
      <c r="AG32" s="2"/>
      <c r="AH32" s="2"/>
      <c r="AI32" s="1"/>
      <c r="AJ32" s="9">
        <f>E32</f>
        <v>300</v>
      </c>
      <c r="AK32" s="3">
        <f>'[1]Fuel Calculation'!AE49</f>
        <v>10.653115624833591</v>
      </c>
      <c r="AL32" s="3">
        <f>'[2]Fuel Calculation'!AE49</f>
        <v>10.653115624833591</v>
      </c>
      <c r="AM32" s="3">
        <f>'[3]Fuel Calculation'!AE49</f>
        <v>10.653115624833591</v>
      </c>
      <c r="AN32" s="3">
        <f>'[4]Fuel Calculation'!AE49</f>
        <v>10.653115624833591</v>
      </c>
      <c r="AO32" s="3">
        <f>'[5]Fuel Calculation'!AE49</f>
        <v>10.653115624833591</v>
      </c>
      <c r="AP32" s="3">
        <f>'[6]Fuel Calculation'!AE49</f>
        <v>10.653115624833591</v>
      </c>
      <c r="AQ32" s="3">
        <f>'[7]Fuel Calculation'!AE49</f>
        <v>10.653115624833591</v>
      </c>
      <c r="AR32" s="5"/>
      <c r="AS32" s="10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16"/>
      <c r="BL32" s="13"/>
      <c r="BM32" s="4" t="s">
        <v>33</v>
      </c>
      <c r="BN32" s="4" t="s">
        <v>34</v>
      </c>
      <c r="BO32" s="4" t="s">
        <v>28</v>
      </c>
      <c r="BP32" s="4" t="s">
        <v>29</v>
      </c>
      <c r="BQ32" s="4" t="s">
        <v>30</v>
      </c>
      <c r="BR32" s="4" t="s">
        <v>31</v>
      </c>
      <c r="BS32" s="4" t="s">
        <v>32</v>
      </c>
      <c r="BT32" s="6"/>
      <c r="BU32" s="24"/>
      <c r="BV32" s="6"/>
      <c r="BW32" s="6"/>
      <c r="BX32" s="6"/>
      <c r="BY32" s="6"/>
      <c r="BZ32" s="6"/>
      <c r="CA32" s="6"/>
      <c r="CB32" s="6"/>
      <c r="CC32" s="6"/>
      <c r="CD32" s="6"/>
      <c r="CE32" s="5"/>
      <c r="CF32" s="6"/>
      <c r="CG32" s="6"/>
      <c r="CH32" s="6"/>
      <c r="CI32" s="6"/>
      <c r="CJ32" s="6"/>
      <c r="CK32" s="6"/>
      <c r="CL32" s="1"/>
      <c r="CM32" s="1"/>
      <c r="CN32" s="1"/>
    </row>
    <row r="33" spans="1:92" x14ac:dyDescent="0.2">
      <c r="B33" t="s">
        <v>36</v>
      </c>
      <c r="C33" t="s">
        <v>37</v>
      </c>
      <c r="D33" t="s">
        <v>38</v>
      </c>
      <c r="E33" s="9">
        <f>'[1]Fuel Calculation'!Q50</f>
        <v>600</v>
      </c>
      <c r="F33" s="3">
        <f>'[1]Fuel Calculation'!U50</f>
        <v>4.2559915868394151</v>
      </c>
      <c r="G33" s="3">
        <f>'[2]Fuel Calculation'!U50</f>
        <v>4.0056391405547442</v>
      </c>
      <c r="H33" s="55">
        <f>'[3]Fuel Calculation'!U50</f>
        <v>3.7831036327461471</v>
      </c>
      <c r="I33" s="3">
        <f>'[4]Fuel Calculation'!U50</f>
        <v>3.5839929152331917</v>
      </c>
      <c r="J33" s="19">
        <f>'[5]Fuel Calculation'!U50</f>
        <v>3.4047932694715324</v>
      </c>
      <c r="K33" s="66">
        <f>'[6]Fuel Calculation'!U50</f>
        <v>3.0952666086104839</v>
      </c>
      <c r="L33" s="3">
        <f>'[7]Fuel Calculation'!U50</f>
        <v>2.8373277245596107</v>
      </c>
      <c r="M33" s="5"/>
      <c r="N33" s="10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16"/>
      <c r="AF33" s="2"/>
      <c r="AG33" s="2"/>
      <c r="AH33" s="2"/>
      <c r="AI33" s="1"/>
      <c r="AJ33" s="9">
        <f t="shared" ref="AJ33:AJ61" si="1">E33</f>
        <v>600</v>
      </c>
      <c r="AK33" s="3">
        <f>'[1]Fuel Calculation'!AE50</f>
        <v>6.8095865389430648</v>
      </c>
      <c r="AL33" s="3">
        <f>'[2]Fuel Calculation'!AE50</f>
        <v>6.8095865389430648</v>
      </c>
      <c r="AM33" s="3">
        <f>'[3]Fuel Calculation'!AE50</f>
        <v>6.8095865389430648</v>
      </c>
      <c r="AN33" s="3">
        <f>'[4]Fuel Calculation'!AE50</f>
        <v>6.8095865389430648</v>
      </c>
      <c r="AO33" s="3">
        <f>'[5]Fuel Calculation'!AE50</f>
        <v>6.8095865389430648</v>
      </c>
      <c r="AP33" s="3">
        <f>'[6]Fuel Calculation'!AE50</f>
        <v>6.8095865389430648</v>
      </c>
      <c r="AQ33" s="3">
        <f>'[7]Fuel Calculation'!AE50</f>
        <v>6.8095865389430648</v>
      </c>
      <c r="AR33" s="5"/>
      <c r="AS33" s="10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16"/>
      <c r="BL33" s="9">
        <f>AJ32</f>
        <v>300</v>
      </c>
      <c r="BM33" s="3">
        <f>'[1]Fuel Calculation'!X49</f>
        <v>3195.934687450077</v>
      </c>
      <c r="BN33" s="3">
        <f>BM33</f>
        <v>3195.934687450077</v>
      </c>
      <c r="BO33" s="3">
        <f t="shared" ref="BO33:BR33" si="2">BN33</f>
        <v>3195.934687450077</v>
      </c>
      <c r="BP33" s="3">
        <f>BO33</f>
        <v>3195.934687450077</v>
      </c>
      <c r="BQ33" s="3">
        <f t="shared" si="2"/>
        <v>3195.934687450077</v>
      </c>
      <c r="BR33" s="3">
        <f t="shared" si="2"/>
        <v>3195.934687450077</v>
      </c>
      <c r="BS33" s="3">
        <f>'[7]Fuel Calculation'!X49</f>
        <v>3195.934687450077</v>
      </c>
      <c r="BT33" s="5"/>
      <c r="BU33" s="10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16"/>
      <c r="CM33" s="2"/>
      <c r="CN33" s="2"/>
    </row>
    <row r="34" spans="1:92" x14ac:dyDescent="0.2">
      <c r="A34" t="s">
        <v>25</v>
      </c>
      <c r="B34" s="11">
        <f>MIN(B43,B99,B133,B168,A216)</f>
        <v>0</v>
      </c>
      <c r="C34" s="11">
        <f>MIN(C43,C99,C133,C168,B216)</f>
        <v>0</v>
      </c>
      <c r="D34" s="11">
        <f>MIN(D43,D99,D133,D168,C216)</f>
        <v>0</v>
      </c>
      <c r="E34" s="9">
        <f>'[1]Fuel Calculation'!Q51</f>
        <v>900</v>
      </c>
      <c r="F34" s="3">
        <f>'[1]Fuel Calculation'!U51</f>
        <v>3.4501611268800443</v>
      </c>
      <c r="G34" s="3">
        <f>'[2]Fuel Calculation'!U51</f>
        <v>3.2472104723576889</v>
      </c>
      <c r="H34" s="55">
        <f>'[3]Fuel Calculation'!U51</f>
        <v>3.0668098905600392</v>
      </c>
      <c r="I34" s="3">
        <f>'[4]Fuel Calculation'!U51</f>
        <v>2.9053988436884581</v>
      </c>
      <c r="J34" s="19">
        <f>'[5]Fuel Calculation'!U51</f>
        <v>2.7601289015040353</v>
      </c>
      <c r="K34" s="66">
        <f>'[6]Fuel Calculation'!U51</f>
        <v>2.509208092276396</v>
      </c>
      <c r="L34" s="3">
        <f>'[7]Fuel Calculation'!U51</f>
        <v>2.3001074179200294</v>
      </c>
      <c r="M34" s="5"/>
      <c r="N34" s="10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16"/>
      <c r="AF34" s="2"/>
      <c r="AG34" s="2"/>
      <c r="AH34" s="2"/>
      <c r="AI34" s="1"/>
      <c r="AJ34" s="9">
        <f t="shared" si="1"/>
        <v>900</v>
      </c>
      <c r="AK34" s="3">
        <f>'[1]Fuel Calculation'!AE51</f>
        <v>5.5202578030080707</v>
      </c>
      <c r="AL34" s="3">
        <f>'[2]Fuel Calculation'!AE51</f>
        <v>5.5202578030080707</v>
      </c>
      <c r="AM34" s="3">
        <f>'[3]Fuel Calculation'!AE51</f>
        <v>5.5202578030080707</v>
      </c>
      <c r="AN34" s="3">
        <f>'[4]Fuel Calculation'!AE51</f>
        <v>5.5202578030080707</v>
      </c>
      <c r="AO34" s="3">
        <f>'[5]Fuel Calculation'!AE51</f>
        <v>5.5202578030080707</v>
      </c>
      <c r="AP34" s="3">
        <f>'[6]Fuel Calculation'!AE51</f>
        <v>5.5202578030080707</v>
      </c>
      <c r="AQ34" s="3">
        <f>'[7]Fuel Calculation'!AE51</f>
        <v>5.5202578030080707</v>
      </c>
      <c r="AR34" s="5"/>
      <c r="AS34" s="10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16"/>
      <c r="BL34" s="9">
        <f t="shared" ref="BL34:BL62" si="3">AJ33</f>
        <v>600</v>
      </c>
      <c r="BM34" s="3">
        <f>'[1]Fuel Calculation'!X50</f>
        <v>4085.7519233658386</v>
      </c>
      <c r="BN34" s="3">
        <f t="shared" ref="BN34:BR62" si="4">BM34</f>
        <v>4085.7519233658386</v>
      </c>
      <c r="BO34" s="3">
        <f t="shared" si="4"/>
        <v>4085.7519233658386</v>
      </c>
      <c r="BP34" s="3">
        <f t="shared" si="4"/>
        <v>4085.7519233658386</v>
      </c>
      <c r="BQ34" s="3">
        <f t="shared" si="4"/>
        <v>4085.7519233658386</v>
      </c>
      <c r="BR34" s="3">
        <f t="shared" si="4"/>
        <v>4085.7519233658386</v>
      </c>
      <c r="BS34" s="3">
        <f>'[7]Fuel Calculation'!X50</f>
        <v>4085.7519233658386</v>
      </c>
      <c r="BT34" s="5"/>
      <c r="BU34" s="10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16"/>
      <c r="CM34" s="2"/>
      <c r="CN34" s="2"/>
    </row>
    <row r="35" spans="1:92" x14ac:dyDescent="0.2">
      <c r="A35" t="s">
        <v>26</v>
      </c>
      <c r="B35" s="11">
        <f>MIN(B44,B102,B135,B169,A217)</f>
        <v>0</v>
      </c>
      <c r="C35" s="11">
        <f>MIN(C44,C102,C135,C169,B217)</f>
        <v>0</v>
      </c>
      <c r="D35" s="11">
        <f>MIN(D44,D102,D135,D169,C217)</f>
        <v>0</v>
      </c>
      <c r="E35" s="9">
        <f>'[1]Fuel Calculation'!Q52</f>
        <v>1200</v>
      </c>
      <c r="F35" s="3">
        <f>'[1]Fuel Calculation'!U52</f>
        <v>3.0434791880566991</v>
      </c>
      <c r="G35" s="3">
        <f>'[2]Fuel Calculation'!U52</f>
        <v>2.8644510005239523</v>
      </c>
      <c r="H35" s="55">
        <f>'[3]Fuel Calculation'!U52</f>
        <v>2.7053148338281772</v>
      </c>
      <c r="I35" s="3">
        <f>'[4]Fuel Calculation'!U52</f>
        <v>2.5629298425740625</v>
      </c>
      <c r="J35" s="19">
        <f>'[5]Fuel Calculation'!U52</f>
        <v>2.4347833504453593</v>
      </c>
      <c r="K35" s="66">
        <f>'[6]Fuel Calculation'!U52</f>
        <v>2.213439409495781</v>
      </c>
      <c r="L35" s="3">
        <f>'[7]Fuel Calculation'!U52</f>
        <v>2.0289861253711328</v>
      </c>
      <c r="M35" s="5"/>
      <c r="N35" s="10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16"/>
      <c r="AF35" s="2"/>
      <c r="AG35" s="2"/>
      <c r="AH35" s="2"/>
      <c r="AI35" s="1"/>
      <c r="AJ35" s="9">
        <f t="shared" si="1"/>
        <v>1200</v>
      </c>
      <c r="AK35" s="3">
        <f>'[1]Fuel Calculation'!AE52</f>
        <v>4.8695667008907302</v>
      </c>
      <c r="AL35" s="3">
        <f>'[2]Fuel Calculation'!AE52</f>
        <v>4.8695667008907302</v>
      </c>
      <c r="AM35" s="3">
        <f>'[3]Fuel Calculation'!AE52</f>
        <v>4.8695667008907302</v>
      </c>
      <c r="AN35" s="3">
        <f>'[4]Fuel Calculation'!AE52</f>
        <v>4.8695667008907302</v>
      </c>
      <c r="AO35" s="3">
        <f>'[5]Fuel Calculation'!AE52</f>
        <v>4.8695667008907302</v>
      </c>
      <c r="AP35" s="3">
        <f>'[6]Fuel Calculation'!AE52</f>
        <v>4.8695667008907302</v>
      </c>
      <c r="AQ35" s="3">
        <f>'[7]Fuel Calculation'!AE52</f>
        <v>4.8695667008907302</v>
      </c>
      <c r="AR35" s="5"/>
      <c r="AS35" s="10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16"/>
      <c r="BL35" s="9">
        <f t="shared" si="3"/>
        <v>900</v>
      </c>
      <c r="BM35" s="3">
        <f>'[1]Fuel Calculation'!X51</f>
        <v>4968.2320227072632</v>
      </c>
      <c r="BN35" s="3">
        <f t="shared" si="4"/>
        <v>4968.2320227072632</v>
      </c>
      <c r="BO35" s="3">
        <f t="shared" si="4"/>
        <v>4968.2320227072632</v>
      </c>
      <c r="BP35" s="3">
        <f t="shared" si="4"/>
        <v>4968.2320227072632</v>
      </c>
      <c r="BQ35" s="3">
        <f t="shared" si="4"/>
        <v>4968.2320227072632</v>
      </c>
      <c r="BR35" s="3">
        <f t="shared" si="4"/>
        <v>4968.2320227072632</v>
      </c>
      <c r="BS35" s="3">
        <f>'[7]Fuel Calculation'!X51</f>
        <v>4968.2320227072632</v>
      </c>
      <c r="BT35" s="5"/>
      <c r="BU35" s="10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16"/>
      <c r="CM35" s="2"/>
      <c r="CN35" s="2"/>
    </row>
    <row r="36" spans="1:92" x14ac:dyDescent="0.2">
      <c r="A36" t="s">
        <v>27</v>
      </c>
      <c r="B36" s="11">
        <f>MIN(B46,B171,A219)</f>
        <v>1.8544738498729074</v>
      </c>
      <c r="C36" s="11">
        <f>MIN(C46,C171,B219)</f>
        <v>1.6690264648856166</v>
      </c>
      <c r="D36" s="11">
        <f>MIN(D46,D171,C219)</f>
        <v>1.5172967862596514</v>
      </c>
      <c r="E36" s="9">
        <f>'[1]Fuel Calculation'!Q53</f>
        <v>1500</v>
      </c>
      <c r="F36" s="3">
        <f>'[1]Fuel Calculation'!U53</f>
        <v>2.7964992072866091</v>
      </c>
      <c r="G36" s="3">
        <f>'[2]Fuel Calculation'!U53</f>
        <v>2.6319992539168084</v>
      </c>
      <c r="H36" s="55">
        <f>'[3]Fuel Calculation'!U53</f>
        <v>2.4857770731436526</v>
      </c>
      <c r="I36" s="3">
        <f>'[4]Fuel Calculation'!U53</f>
        <v>2.3549467008729339</v>
      </c>
      <c r="J36" s="19">
        <f>'[5]Fuel Calculation'!U53</f>
        <v>2.2371993658292872</v>
      </c>
      <c r="K36" s="66">
        <f>'[6]Fuel Calculation'!U53</f>
        <v>2.033817605299352</v>
      </c>
      <c r="L36" s="3">
        <f>'[7]Fuel Calculation'!U53</f>
        <v>1.8643328048577392</v>
      </c>
      <c r="M36" s="5"/>
      <c r="N36" s="10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16"/>
      <c r="AF36" s="2"/>
      <c r="AG36" s="2"/>
      <c r="AH36" s="2"/>
      <c r="AI36" s="1"/>
      <c r="AJ36" s="9">
        <f t="shared" si="1"/>
        <v>1500</v>
      </c>
      <c r="AK36" s="3">
        <f>'[1]Fuel Calculation'!AE53</f>
        <v>4.4743987316585745</v>
      </c>
      <c r="AL36" s="3">
        <f>'[2]Fuel Calculation'!AE53</f>
        <v>4.4743987316585745</v>
      </c>
      <c r="AM36" s="3">
        <f>'[3]Fuel Calculation'!AE53</f>
        <v>4.4743987316585745</v>
      </c>
      <c r="AN36" s="3">
        <f>'[4]Fuel Calculation'!AE53</f>
        <v>4.4743987316585745</v>
      </c>
      <c r="AO36" s="3">
        <f>'[5]Fuel Calculation'!AE53</f>
        <v>4.4743987316585745</v>
      </c>
      <c r="AP36" s="3">
        <f>'[6]Fuel Calculation'!AE53</f>
        <v>4.4743987316585745</v>
      </c>
      <c r="AQ36" s="3">
        <f>'[7]Fuel Calculation'!AE53</f>
        <v>4.4743987316585745</v>
      </c>
      <c r="AR36" s="5"/>
      <c r="AS36" s="10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16"/>
      <c r="BL36" s="9">
        <f t="shared" si="3"/>
        <v>1200</v>
      </c>
      <c r="BM36" s="3">
        <f>'[1]Fuel Calculation'!X52</f>
        <v>5843.4800410688767</v>
      </c>
      <c r="BN36" s="3">
        <f t="shared" si="4"/>
        <v>5843.4800410688767</v>
      </c>
      <c r="BO36" s="3">
        <f t="shared" si="4"/>
        <v>5843.4800410688767</v>
      </c>
      <c r="BP36" s="3">
        <f t="shared" si="4"/>
        <v>5843.4800410688767</v>
      </c>
      <c r="BQ36" s="3">
        <f t="shared" si="4"/>
        <v>5843.4800410688767</v>
      </c>
      <c r="BR36" s="3">
        <f t="shared" si="4"/>
        <v>5843.4800410688767</v>
      </c>
      <c r="BS36" s="3">
        <f>'[7]Fuel Calculation'!X52</f>
        <v>5843.4800410688767</v>
      </c>
      <c r="BT36" s="5"/>
      <c r="BU36" s="10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16"/>
      <c r="CM36" s="2"/>
      <c r="CN36" s="2"/>
    </row>
    <row r="37" spans="1:92" x14ac:dyDescent="0.2">
      <c r="E37" s="9">
        <f>'[1]Fuel Calculation'!Q54</f>
        <v>1800</v>
      </c>
      <c r="F37" s="3">
        <f>'[1]Fuel Calculation'!U54</f>
        <v>2.6294046894832364</v>
      </c>
      <c r="G37" s="3">
        <f>'[2]Fuel Calculation'!U54</f>
        <v>2.4747338253959872</v>
      </c>
      <c r="H37" s="55">
        <f>'[3]Fuel Calculation'!U54</f>
        <v>2.3372486128739878</v>
      </c>
      <c r="I37" s="3">
        <f>'[4]Fuel Calculation'!U54</f>
        <v>2.2142355279858834</v>
      </c>
      <c r="J37" s="19">
        <f>'[5]Fuel Calculation'!U54</f>
        <v>2.103523751586589</v>
      </c>
      <c r="K37" s="66">
        <f>'[6]Fuel Calculation'!U54</f>
        <v>1.9122943196241717</v>
      </c>
      <c r="L37" s="3">
        <f>'[7]Fuel Calculation'!U54</f>
        <v>1.7529364596554908</v>
      </c>
      <c r="M37" s="5"/>
      <c r="N37" s="10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16"/>
      <c r="AF37" s="2"/>
      <c r="AG37" s="2"/>
      <c r="AH37" s="2"/>
      <c r="AI37" s="1"/>
      <c r="AJ37" s="9">
        <f t="shared" si="1"/>
        <v>1800</v>
      </c>
      <c r="AK37" s="3">
        <f>'[1]Fuel Calculation'!AE54</f>
        <v>4.2070475031732109</v>
      </c>
      <c r="AL37" s="3">
        <f>'[2]Fuel Calculation'!AE54</f>
        <v>4.2070475031732109</v>
      </c>
      <c r="AM37" s="3">
        <f>'[3]Fuel Calculation'!AE54</f>
        <v>4.2070475031732109</v>
      </c>
      <c r="AN37" s="3">
        <f>'[4]Fuel Calculation'!AE54</f>
        <v>4.2070475031732109</v>
      </c>
      <c r="AO37" s="3">
        <f>'[5]Fuel Calculation'!AE54</f>
        <v>4.2070475031732109</v>
      </c>
      <c r="AP37" s="3">
        <f>'[6]Fuel Calculation'!AE54</f>
        <v>4.2070475031732109</v>
      </c>
      <c r="AQ37" s="3">
        <f>'[7]Fuel Calculation'!AE54</f>
        <v>4.2070475031732109</v>
      </c>
      <c r="AR37" s="5"/>
      <c r="AS37" s="10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16"/>
      <c r="BL37" s="9">
        <f t="shared" si="3"/>
        <v>1500</v>
      </c>
      <c r="BM37" s="3">
        <f>'[1]Fuel Calculation'!X53</f>
        <v>6711.5980974878621</v>
      </c>
      <c r="BN37" s="3">
        <f t="shared" si="4"/>
        <v>6711.5980974878621</v>
      </c>
      <c r="BO37" s="3">
        <f t="shared" si="4"/>
        <v>6711.5980974878621</v>
      </c>
      <c r="BP37" s="3">
        <f t="shared" si="4"/>
        <v>6711.5980974878621</v>
      </c>
      <c r="BQ37" s="3">
        <f t="shared" si="4"/>
        <v>6711.5980974878621</v>
      </c>
      <c r="BR37" s="3">
        <f t="shared" si="4"/>
        <v>6711.5980974878621</v>
      </c>
      <c r="BS37" s="3">
        <f>'[7]Fuel Calculation'!X53</f>
        <v>6711.5980974878621</v>
      </c>
      <c r="BT37" s="5"/>
      <c r="BU37" s="10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16"/>
      <c r="CM37" s="2"/>
      <c r="CN37" s="2"/>
    </row>
    <row r="38" spans="1:92" x14ac:dyDescent="0.2">
      <c r="E38" s="9">
        <f>'[1]Fuel Calculation'!Q55</f>
        <v>2100</v>
      </c>
      <c r="F38" s="3">
        <f>'[1]Fuel Calculation'!U55</f>
        <v>2.507987767124944</v>
      </c>
      <c r="G38" s="3">
        <f>'[2]Fuel Calculation'!U55</f>
        <v>2.3604590749411236</v>
      </c>
      <c r="H38" s="55">
        <f>'[3]Fuel Calculation'!U55</f>
        <v>2.229322459666617</v>
      </c>
      <c r="I38" s="3">
        <f>'[4]Fuel Calculation'!U55</f>
        <v>2.1119896986315316</v>
      </c>
      <c r="J38" s="19">
        <f>'[5]Fuel Calculation'!U55</f>
        <v>2.0063902136999552</v>
      </c>
      <c r="K38" s="66">
        <f>'[6]Fuel Calculation'!U55</f>
        <v>1.8239911033635956</v>
      </c>
      <c r="L38" s="3">
        <f>'[7]Fuel Calculation'!U55</f>
        <v>1.6719918447499629</v>
      </c>
      <c r="M38" s="5"/>
      <c r="N38" s="10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16"/>
      <c r="AF38" s="2"/>
      <c r="AG38" s="2"/>
      <c r="AH38" s="2"/>
      <c r="AI38" s="1"/>
      <c r="AJ38" s="9">
        <f t="shared" si="1"/>
        <v>2100</v>
      </c>
      <c r="AK38" s="3">
        <f>'[1]Fuel Calculation'!AE55</f>
        <v>4.0127804273999246</v>
      </c>
      <c r="AL38" s="3">
        <f>'[2]Fuel Calculation'!AE55</f>
        <v>4.0127804273999246</v>
      </c>
      <c r="AM38" s="3">
        <f>'[3]Fuel Calculation'!AE55</f>
        <v>4.0127804273999246</v>
      </c>
      <c r="AN38" s="3">
        <f>'[4]Fuel Calculation'!AE55</f>
        <v>4.0127804273999246</v>
      </c>
      <c r="AO38" s="3">
        <f>'[5]Fuel Calculation'!AE55</f>
        <v>4.0127804273999246</v>
      </c>
      <c r="AP38" s="3">
        <f>'[6]Fuel Calculation'!AE55</f>
        <v>4.0127804273999246</v>
      </c>
      <c r="AQ38" s="3">
        <f>'[7]Fuel Calculation'!AE55</f>
        <v>4.0127804273999246</v>
      </c>
      <c r="AR38" s="5"/>
      <c r="AS38" s="10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16"/>
      <c r="BL38" s="9">
        <f t="shared" si="3"/>
        <v>1800</v>
      </c>
      <c r="BM38" s="3">
        <f>'[1]Fuel Calculation'!X54</f>
        <v>7572.6855057117791</v>
      </c>
      <c r="BN38" s="3">
        <f t="shared" si="4"/>
        <v>7572.6855057117791</v>
      </c>
      <c r="BO38" s="3">
        <f t="shared" si="4"/>
        <v>7572.6855057117791</v>
      </c>
      <c r="BP38" s="3">
        <f t="shared" si="4"/>
        <v>7572.6855057117791</v>
      </c>
      <c r="BQ38" s="3">
        <f t="shared" si="4"/>
        <v>7572.6855057117791</v>
      </c>
      <c r="BR38" s="3">
        <f t="shared" si="4"/>
        <v>7572.6855057117791</v>
      </c>
      <c r="BS38" s="3">
        <f>'[7]Fuel Calculation'!X54</f>
        <v>7572.6855057117791</v>
      </c>
      <c r="BT38" s="5"/>
      <c r="BU38" s="10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16"/>
      <c r="CM38" s="2"/>
      <c r="CN38" s="2"/>
    </row>
    <row r="39" spans="1:92" x14ac:dyDescent="0.2">
      <c r="E39" s="9">
        <f>'[1]Fuel Calculation'!Q56</f>
        <v>2400</v>
      </c>
      <c r="F39" s="3">
        <f>'[1]Fuel Calculation'!U56</f>
        <v>2.4151438382369332</v>
      </c>
      <c r="G39" s="3">
        <f>'[2]Fuel Calculation'!U56</f>
        <v>2.2730765536347604</v>
      </c>
      <c r="H39" s="55">
        <f>'[3]Fuel Calculation'!U56</f>
        <v>2.1467945228772738</v>
      </c>
      <c r="I39" s="3">
        <f>'[4]Fuel Calculation'!U56</f>
        <v>2.0338053374626806</v>
      </c>
      <c r="J39" s="19">
        <f>'[5]Fuel Calculation'!U56</f>
        <v>1.9321150705895467</v>
      </c>
      <c r="K39" s="66">
        <f>'[6]Fuel Calculation'!U56</f>
        <v>1.7564682459904966</v>
      </c>
      <c r="L39" s="3">
        <f>'[7]Fuel Calculation'!U56</f>
        <v>1.6100958921579553</v>
      </c>
      <c r="M39" s="5"/>
      <c r="N39" s="10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16"/>
      <c r="AF39" s="2"/>
      <c r="AG39" s="2"/>
      <c r="AH39" s="2"/>
      <c r="AI39" s="1"/>
      <c r="AJ39" s="9">
        <f t="shared" si="1"/>
        <v>2400</v>
      </c>
      <c r="AK39" s="3">
        <f>'[1]Fuel Calculation'!AE56</f>
        <v>3.8642301411790929</v>
      </c>
      <c r="AL39" s="3">
        <f>'[2]Fuel Calculation'!AE56</f>
        <v>3.8642301411790929</v>
      </c>
      <c r="AM39" s="3">
        <f>'[3]Fuel Calculation'!AE56</f>
        <v>3.8642301411790929</v>
      </c>
      <c r="AN39" s="3">
        <f>'[4]Fuel Calculation'!AE56</f>
        <v>3.8642301411790929</v>
      </c>
      <c r="AO39" s="3">
        <f>'[5]Fuel Calculation'!AE56</f>
        <v>3.8642301411790929</v>
      </c>
      <c r="AP39" s="3">
        <f>'[6]Fuel Calculation'!AE56</f>
        <v>3.8642301411790929</v>
      </c>
      <c r="AQ39" s="3">
        <f>'[7]Fuel Calculation'!AE56</f>
        <v>3.8642301411790929</v>
      </c>
      <c r="AR39" s="5"/>
      <c r="AS39" s="10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16"/>
      <c r="BL39" s="9">
        <f t="shared" si="3"/>
        <v>2100</v>
      </c>
      <c r="BM39" s="3">
        <f>'[1]Fuel Calculation'!X55</f>
        <v>8426.8388975398411</v>
      </c>
      <c r="BN39" s="3">
        <f t="shared" si="4"/>
        <v>8426.8388975398411</v>
      </c>
      <c r="BO39" s="3">
        <f t="shared" si="4"/>
        <v>8426.8388975398411</v>
      </c>
      <c r="BP39" s="3">
        <f t="shared" si="4"/>
        <v>8426.8388975398411</v>
      </c>
      <c r="BQ39" s="3">
        <f t="shared" si="4"/>
        <v>8426.8388975398411</v>
      </c>
      <c r="BR39" s="3">
        <f t="shared" si="4"/>
        <v>8426.8388975398411</v>
      </c>
      <c r="BS39" s="3">
        <f>'[7]Fuel Calculation'!X55</f>
        <v>8426.8388975398411</v>
      </c>
      <c r="BT39" s="5"/>
      <c r="BU39" s="10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16"/>
      <c r="CM39" s="2"/>
      <c r="CN39" s="2"/>
    </row>
    <row r="40" spans="1:92" x14ac:dyDescent="0.2">
      <c r="E40" s="9">
        <f>'[1]Fuel Calculation'!Q57</f>
        <v>2700</v>
      </c>
      <c r="F40" s="3">
        <f>'[1]Fuel Calculation'!U57</f>
        <v>2.3413697774791555</v>
      </c>
      <c r="G40" s="3">
        <f>'[2]Fuel Calculation'!U57</f>
        <v>2.2036421435097933</v>
      </c>
      <c r="H40" s="55">
        <f>'[3]Fuel Calculation'!U57</f>
        <v>2.0812175799814714</v>
      </c>
      <c r="I40" s="3">
        <f>'[4]Fuel Calculation'!U57</f>
        <v>1.9716798126140256</v>
      </c>
      <c r="J40" s="19">
        <f>'[5]Fuel Calculation'!U57</f>
        <v>1.873095821983324</v>
      </c>
      <c r="K40" s="66">
        <f>'[6]Fuel Calculation'!U57</f>
        <v>1.702814383621204</v>
      </c>
      <c r="L40" s="3">
        <f>'[7]Fuel Calculation'!U57</f>
        <v>1.5609131849861035</v>
      </c>
      <c r="M40" s="5"/>
      <c r="N40" s="10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16"/>
      <c r="AF40" s="2"/>
      <c r="AG40" s="2"/>
      <c r="AH40" s="2"/>
      <c r="AI40" s="1"/>
      <c r="AJ40" s="9">
        <f t="shared" si="1"/>
        <v>2700</v>
      </c>
      <c r="AK40" s="3">
        <f>'[1]Fuel Calculation'!AE57</f>
        <v>3.7461916439666325</v>
      </c>
      <c r="AL40" s="3">
        <f>'[2]Fuel Calculation'!AE57</f>
        <v>3.7461916439666325</v>
      </c>
      <c r="AM40" s="3">
        <f>'[3]Fuel Calculation'!AE57</f>
        <v>3.7461916439666325</v>
      </c>
      <c r="AN40" s="3">
        <f>'[4]Fuel Calculation'!AE57</f>
        <v>3.7461916439666325</v>
      </c>
      <c r="AO40" s="3">
        <f>'[5]Fuel Calculation'!AE57</f>
        <v>3.7461916439666325</v>
      </c>
      <c r="AP40" s="3">
        <f>'[6]Fuel Calculation'!AE57</f>
        <v>3.7461916439666325</v>
      </c>
      <c r="AQ40" s="3">
        <f>'[7]Fuel Calculation'!AE57</f>
        <v>3.7461916439666325</v>
      </c>
      <c r="AR40" s="5"/>
      <c r="AS40" s="10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16"/>
      <c r="BL40" s="9">
        <f t="shared" si="3"/>
        <v>2400</v>
      </c>
      <c r="BM40" s="3">
        <f>'[1]Fuel Calculation'!X56</f>
        <v>9274.1523388298228</v>
      </c>
      <c r="BN40" s="3">
        <f t="shared" si="4"/>
        <v>9274.1523388298228</v>
      </c>
      <c r="BO40" s="3">
        <f t="shared" si="4"/>
        <v>9274.1523388298228</v>
      </c>
      <c r="BP40" s="3">
        <f t="shared" si="4"/>
        <v>9274.1523388298228</v>
      </c>
      <c r="BQ40" s="3">
        <f t="shared" si="4"/>
        <v>9274.1523388298228</v>
      </c>
      <c r="BR40" s="3">
        <f t="shared" si="4"/>
        <v>9274.1523388298228</v>
      </c>
      <c r="BS40" s="3">
        <f>'[7]Fuel Calculation'!X56</f>
        <v>9274.1523388298228</v>
      </c>
      <c r="BT40" s="5"/>
      <c r="BU40" s="10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16"/>
      <c r="CM40" s="2"/>
      <c r="CN40" s="2"/>
    </row>
    <row r="41" spans="1:92" x14ac:dyDescent="0.2">
      <c r="E41" s="9">
        <f>'[1]Fuel Calculation'!Q58</f>
        <v>3000</v>
      </c>
      <c r="F41" s="3">
        <f>'[1]Fuel Calculation'!U58</f>
        <v>2.280963219268394</v>
      </c>
      <c r="G41" s="3">
        <f>'[2]Fuel Calculation'!U58</f>
        <v>2.1467889122526058</v>
      </c>
      <c r="H41" s="55">
        <f>'[3]Fuel Calculation'!U58</f>
        <v>2.0275228615719056</v>
      </c>
      <c r="I41" s="3">
        <f>'[4]Fuel Calculation'!U58</f>
        <v>1.9208111320154895</v>
      </c>
      <c r="J41" s="19">
        <f>'[5]Fuel Calculation'!U58</f>
        <v>1.824770575414715</v>
      </c>
      <c r="K41" s="66">
        <f>'[6]Fuel Calculation'!U58</f>
        <v>1.6588823412861047</v>
      </c>
      <c r="L41" s="3">
        <f>'[7]Fuel Calculation'!U58</f>
        <v>1.5206421461789292</v>
      </c>
      <c r="M41" s="5"/>
      <c r="N41" s="10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16"/>
      <c r="AF41" s="2"/>
      <c r="AG41" s="2"/>
      <c r="AH41" s="2"/>
      <c r="AI41" s="1"/>
      <c r="AJ41" s="9">
        <f t="shared" si="1"/>
        <v>3000</v>
      </c>
      <c r="AK41" s="3">
        <f>'[1]Fuel Calculation'!AE58</f>
        <v>3.6495411508294007</v>
      </c>
      <c r="AL41" s="3">
        <f>'[2]Fuel Calculation'!AE58</f>
        <v>3.6495411508294007</v>
      </c>
      <c r="AM41" s="3">
        <f>'[3]Fuel Calculation'!AE58</f>
        <v>3.6495411508294007</v>
      </c>
      <c r="AN41" s="3">
        <f>'[4]Fuel Calculation'!AE58</f>
        <v>3.6495411508294007</v>
      </c>
      <c r="AO41" s="3">
        <f>'[5]Fuel Calculation'!AE58</f>
        <v>3.6495411508294007</v>
      </c>
      <c r="AP41" s="3">
        <f>'[6]Fuel Calculation'!AE58</f>
        <v>3.6495411508294007</v>
      </c>
      <c r="AQ41" s="3">
        <f>'[7]Fuel Calculation'!AE58</f>
        <v>3.6495411508294007</v>
      </c>
      <c r="AR41" s="5"/>
      <c r="AS41" s="10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16"/>
      <c r="BL41" s="9">
        <f t="shared" si="3"/>
        <v>2700</v>
      </c>
      <c r="BM41" s="3">
        <f>'[1]Fuel Calculation'!X57</f>
        <v>10114.717438709908</v>
      </c>
      <c r="BN41" s="3">
        <f t="shared" si="4"/>
        <v>10114.717438709908</v>
      </c>
      <c r="BO41" s="3">
        <f t="shared" si="4"/>
        <v>10114.717438709908</v>
      </c>
      <c r="BP41" s="3">
        <f t="shared" si="4"/>
        <v>10114.717438709908</v>
      </c>
      <c r="BQ41" s="3">
        <f t="shared" si="4"/>
        <v>10114.717438709908</v>
      </c>
      <c r="BR41" s="3">
        <f t="shared" si="4"/>
        <v>10114.717438709908</v>
      </c>
      <c r="BS41" s="3">
        <f>'[7]Fuel Calculation'!X57</f>
        <v>10114.717438709908</v>
      </c>
      <c r="BT41" s="5"/>
      <c r="BU41" s="10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16"/>
      <c r="CM41" s="2"/>
      <c r="CN41" s="2"/>
    </row>
    <row r="42" spans="1:92" x14ac:dyDescent="0.2">
      <c r="B42" t="s">
        <v>40</v>
      </c>
      <c r="C42" t="s">
        <v>41</v>
      </c>
      <c r="D42" t="s">
        <v>42</v>
      </c>
      <c r="E42" s="9">
        <f>'[1]Fuel Calculation'!Q59</f>
        <v>3300</v>
      </c>
      <c r="F42" s="3">
        <f>'[1]Fuel Calculation'!U59</f>
        <v>2.2302949580891274</v>
      </c>
      <c r="G42" s="3">
        <f>'[2]Fuel Calculation'!U59</f>
        <v>2.0991011370250607</v>
      </c>
      <c r="H42" s="55">
        <f>'[3]Fuel Calculation'!U59</f>
        <v>1.9824844071903351</v>
      </c>
      <c r="I42" s="3">
        <f>'[4]Fuel Calculation'!U59</f>
        <v>1.8781431226013703</v>
      </c>
      <c r="J42" s="19">
        <f>'[5]Fuel Calculation'!U59</f>
        <v>1.7842359664713017</v>
      </c>
      <c r="K42" s="66">
        <f>'[6]Fuel Calculation'!U59</f>
        <v>1.6220326967920924</v>
      </c>
      <c r="L42" s="3">
        <f>'[7]Fuel Calculation'!U59</f>
        <v>1.4868633053927514</v>
      </c>
      <c r="M42" s="5"/>
      <c r="N42" s="10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16"/>
      <c r="AF42" s="2"/>
      <c r="AG42" s="2"/>
      <c r="AH42" s="2"/>
      <c r="AI42" s="1"/>
      <c r="AJ42" s="9">
        <f t="shared" si="1"/>
        <v>3300</v>
      </c>
      <c r="AK42" s="3">
        <f>'[1]Fuel Calculation'!AE59</f>
        <v>3.5684719329426033</v>
      </c>
      <c r="AL42" s="3">
        <f>'[2]Fuel Calculation'!AE59</f>
        <v>3.5684719329426033</v>
      </c>
      <c r="AM42" s="3">
        <f>'[3]Fuel Calculation'!AE59</f>
        <v>3.5684719329426033</v>
      </c>
      <c r="AN42" s="3">
        <f>'[4]Fuel Calculation'!AE59</f>
        <v>3.5684719329426033</v>
      </c>
      <c r="AO42" s="3">
        <f>'[5]Fuel Calculation'!AE59</f>
        <v>3.5684719329426033</v>
      </c>
      <c r="AP42" s="3">
        <f>'[6]Fuel Calculation'!AE59</f>
        <v>3.5684719329426033</v>
      </c>
      <c r="AQ42" s="3">
        <f>'[7]Fuel Calculation'!AE59</f>
        <v>3.5684719329426033</v>
      </c>
      <c r="AR42" s="5"/>
      <c r="AS42" s="10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16"/>
      <c r="BL42" s="9">
        <f t="shared" si="3"/>
        <v>3000</v>
      </c>
      <c r="BM42" s="3">
        <f>'[1]Fuel Calculation'!X58</f>
        <v>10948.623452488202</v>
      </c>
      <c r="BN42" s="3">
        <f t="shared" si="4"/>
        <v>10948.623452488202</v>
      </c>
      <c r="BO42" s="3">
        <f t="shared" si="4"/>
        <v>10948.623452488202</v>
      </c>
      <c r="BP42" s="3">
        <f t="shared" si="4"/>
        <v>10948.623452488202</v>
      </c>
      <c r="BQ42" s="3">
        <f t="shared" si="4"/>
        <v>10948.623452488202</v>
      </c>
      <c r="BR42" s="3">
        <f t="shared" si="4"/>
        <v>10948.623452488202</v>
      </c>
      <c r="BS42" s="3">
        <f>'[7]Fuel Calculation'!X58</f>
        <v>10948.623452488202</v>
      </c>
      <c r="BT42" s="5"/>
      <c r="BU42" s="10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16"/>
      <c r="CM42" s="2"/>
      <c r="CN42" s="2"/>
    </row>
    <row r="43" spans="1:92" x14ac:dyDescent="0.2">
      <c r="B43" s="11">
        <f>H43</f>
        <v>1.9439512424042384</v>
      </c>
      <c r="C43" s="11">
        <f>J43</f>
        <v>1.7495561181638146</v>
      </c>
      <c r="D43" s="20">
        <f>K43</f>
        <v>1.5905055619671042</v>
      </c>
      <c r="E43" s="9">
        <f>'[1]Fuel Calculation'!Q60</f>
        <v>3600</v>
      </c>
      <c r="F43" s="18">
        <f>'[1]Fuel Calculation'!U60</f>
        <v>2.1869451477047686</v>
      </c>
      <c r="G43" s="18">
        <f>'[2]Fuel Calculation'!U60</f>
        <v>2.0583013154868408</v>
      </c>
      <c r="H43" s="55">
        <f>'[3]Fuel Calculation'!U60</f>
        <v>1.9439512424042384</v>
      </c>
      <c r="I43" s="18">
        <f>'[4]Fuel Calculation'!U60</f>
        <v>1.841638019119805</v>
      </c>
      <c r="J43" s="19">
        <f>'[5]Fuel Calculation'!U60</f>
        <v>1.7495561181638146</v>
      </c>
      <c r="K43" s="66">
        <f>'[6]Fuel Calculation'!U60</f>
        <v>1.5905055619671042</v>
      </c>
      <c r="L43" s="18">
        <f>'[7]Fuel Calculation'!U60</f>
        <v>1.4579634318031787</v>
      </c>
      <c r="M43" s="5"/>
      <c r="N43" s="10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16"/>
      <c r="AF43" s="2"/>
      <c r="AG43" s="2"/>
      <c r="AH43" s="2"/>
      <c r="AI43" s="1"/>
      <c r="AJ43" s="9">
        <f t="shared" si="1"/>
        <v>3600</v>
      </c>
      <c r="AK43" s="3">
        <f>'[1]Fuel Calculation'!AE60</f>
        <v>3.4991122363276252</v>
      </c>
      <c r="AL43" s="3">
        <f>'[2]Fuel Calculation'!AE60</f>
        <v>3.4991122363276252</v>
      </c>
      <c r="AM43" s="3">
        <f>'[3]Fuel Calculation'!AE60</f>
        <v>3.4991122363276252</v>
      </c>
      <c r="AN43" s="3">
        <f>'[4]Fuel Calculation'!AE60</f>
        <v>3.4991122363276252</v>
      </c>
      <c r="AO43" s="3">
        <f>'[5]Fuel Calculation'!AE60</f>
        <v>3.4991122363276252</v>
      </c>
      <c r="AP43" s="3">
        <f>'[6]Fuel Calculation'!AE60</f>
        <v>3.4991122363276252</v>
      </c>
      <c r="AQ43" s="3">
        <f>'[7]Fuel Calculation'!AE60</f>
        <v>3.4991122363276252</v>
      </c>
      <c r="AR43" s="5"/>
      <c r="AS43" s="10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16"/>
      <c r="BL43" s="9">
        <f t="shared" si="3"/>
        <v>3300</v>
      </c>
      <c r="BM43" s="3">
        <f>'[1]Fuel Calculation'!X59</f>
        <v>11775.957378710591</v>
      </c>
      <c r="BN43" s="3">
        <f t="shared" si="4"/>
        <v>11775.957378710591</v>
      </c>
      <c r="BO43" s="3">
        <f t="shared" si="4"/>
        <v>11775.957378710591</v>
      </c>
      <c r="BP43" s="3">
        <f t="shared" si="4"/>
        <v>11775.957378710591</v>
      </c>
      <c r="BQ43" s="3">
        <f t="shared" si="4"/>
        <v>11775.957378710591</v>
      </c>
      <c r="BR43" s="3">
        <f t="shared" si="4"/>
        <v>11775.957378710591</v>
      </c>
      <c r="BS43" s="3">
        <f>'[7]Fuel Calculation'!X59</f>
        <v>11775.957378710591</v>
      </c>
      <c r="BT43" s="5"/>
      <c r="BU43" s="10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16"/>
      <c r="CM43" s="2"/>
      <c r="CN43" s="2"/>
    </row>
    <row r="44" spans="1:92" x14ac:dyDescent="0.2">
      <c r="B44" s="11">
        <f t="shared" ref="B44:B46" si="5">H44</f>
        <v>1.910433934973135</v>
      </c>
      <c r="C44" s="11">
        <f>J44</f>
        <v>1.7193905414758217</v>
      </c>
      <c r="D44" s="20">
        <f>K44</f>
        <v>1.5630823104325651</v>
      </c>
      <c r="E44" s="9">
        <f>'[1]Fuel Calculation'!Q61</f>
        <v>3900</v>
      </c>
      <c r="F44" s="18">
        <f>'[1]Fuel Calculation'!U61</f>
        <v>2.149238176844777</v>
      </c>
      <c r="G44" s="18">
        <f>'[2]Fuel Calculation'!U61</f>
        <v>2.0228124017362603</v>
      </c>
      <c r="H44" s="55">
        <f>'[3]Fuel Calculation'!U61</f>
        <v>1.910433934973135</v>
      </c>
      <c r="I44" s="18">
        <f>'[4]Fuel Calculation'!U61</f>
        <v>1.8098847805008649</v>
      </c>
      <c r="J44" s="19">
        <f>'[5]Fuel Calculation'!U61</f>
        <v>1.7193905414758217</v>
      </c>
      <c r="K44" s="66">
        <f>'[6]Fuel Calculation'!U61</f>
        <v>1.5630823104325651</v>
      </c>
      <c r="L44" s="18">
        <f>'[7]Fuel Calculation'!U61</f>
        <v>1.4328254512298513</v>
      </c>
      <c r="M44" s="5"/>
      <c r="N44" s="10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16"/>
      <c r="AF44" s="2"/>
      <c r="AG44" s="2"/>
      <c r="AH44" s="2"/>
      <c r="AI44" s="1"/>
      <c r="AJ44" s="9">
        <f t="shared" si="1"/>
        <v>3900</v>
      </c>
      <c r="AK44" s="3">
        <f>'[1]Fuel Calculation'!AE61</f>
        <v>3.438781082951639</v>
      </c>
      <c r="AL44" s="3">
        <f>'[2]Fuel Calculation'!AE61</f>
        <v>3.438781082951639</v>
      </c>
      <c r="AM44" s="3">
        <f>'[3]Fuel Calculation'!AE61</f>
        <v>3.438781082951639</v>
      </c>
      <c r="AN44" s="3">
        <f>'[4]Fuel Calculation'!AE61</f>
        <v>3.438781082951639</v>
      </c>
      <c r="AO44" s="3">
        <f>'[5]Fuel Calculation'!AE61</f>
        <v>3.438781082951639</v>
      </c>
      <c r="AP44" s="3">
        <f>'[6]Fuel Calculation'!AE61</f>
        <v>3.438781082951639</v>
      </c>
      <c r="AQ44" s="3">
        <f>'[7]Fuel Calculation'!AE61</f>
        <v>3.438781082951639</v>
      </c>
      <c r="AR44" s="5"/>
      <c r="AS44" s="10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16"/>
      <c r="BL44" s="9">
        <f t="shared" si="3"/>
        <v>3600</v>
      </c>
      <c r="BM44" s="3">
        <f>'[1]Fuel Calculation'!X60</f>
        <v>12596.80405077945</v>
      </c>
      <c r="BN44" s="3">
        <f t="shared" si="4"/>
        <v>12596.80405077945</v>
      </c>
      <c r="BO44" s="3">
        <f t="shared" si="4"/>
        <v>12596.80405077945</v>
      </c>
      <c r="BP44" s="3">
        <f t="shared" si="4"/>
        <v>12596.80405077945</v>
      </c>
      <c r="BQ44" s="3">
        <f t="shared" si="4"/>
        <v>12596.80405077945</v>
      </c>
      <c r="BR44" s="3">
        <f t="shared" si="4"/>
        <v>12596.80405077945</v>
      </c>
      <c r="BS44" s="3">
        <f>'[7]Fuel Calculation'!X60</f>
        <v>12596.80405077945</v>
      </c>
      <c r="BT44" s="5"/>
      <c r="BU44" s="10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16"/>
      <c r="CM44" s="2"/>
      <c r="CN44" s="2"/>
    </row>
    <row r="45" spans="1:92" x14ac:dyDescent="0.2">
      <c r="B45" s="11"/>
      <c r="C45" s="11"/>
      <c r="E45" s="9">
        <f>'[1]Fuel Calculation'!Q62</f>
        <v>4200</v>
      </c>
      <c r="F45" s="3">
        <f>'[1]Fuel Calculation'!U62</f>
        <v>2.1159768831817147</v>
      </c>
      <c r="G45" s="3">
        <f>'[2]Fuel Calculation'!U62</f>
        <v>1.9915076547592609</v>
      </c>
      <c r="H45" s="55">
        <f>'[3]Fuel Calculation'!U62</f>
        <v>1.880868340605969</v>
      </c>
      <c r="I45" s="3">
        <f>'[4]Fuel Calculation'!U62</f>
        <v>1.78187527004776</v>
      </c>
      <c r="J45" s="19">
        <f>'[5]Fuel Calculation'!U62</f>
        <v>1.6927815065453722</v>
      </c>
      <c r="K45" s="66">
        <f>'[6]Fuel Calculation'!U62</f>
        <v>1.5388922786776109</v>
      </c>
      <c r="L45" s="3">
        <f>'[7]Fuel Calculation'!U62</f>
        <v>1.4106512554544766</v>
      </c>
      <c r="M45" s="5"/>
      <c r="N45" s="10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16"/>
      <c r="AF45" s="2"/>
      <c r="AG45" s="2"/>
      <c r="AH45" s="2"/>
      <c r="AI45" s="1"/>
      <c r="AJ45" s="9">
        <f t="shared" si="1"/>
        <v>4200</v>
      </c>
      <c r="AK45" s="3">
        <f>'[1]Fuel Calculation'!AE62</f>
        <v>3.3855630130907404</v>
      </c>
      <c r="AL45" s="3">
        <f>'[2]Fuel Calculation'!AE62</f>
        <v>3.3855630130907404</v>
      </c>
      <c r="AM45" s="3">
        <f>'[3]Fuel Calculation'!AE62</f>
        <v>3.3855630130907404</v>
      </c>
      <c r="AN45" s="3">
        <f>'[4]Fuel Calculation'!AE62</f>
        <v>3.3855630130907404</v>
      </c>
      <c r="AO45" s="3">
        <f>'[5]Fuel Calculation'!AE62</f>
        <v>3.3855630130907404</v>
      </c>
      <c r="AP45" s="3">
        <f>'[6]Fuel Calculation'!AE62</f>
        <v>3.3855630130907404</v>
      </c>
      <c r="AQ45" s="3">
        <f>'[7]Fuel Calculation'!AE62</f>
        <v>3.3855630130907404</v>
      </c>
      <c r="AR45" s="5"/>
      <c r="AS45" s="10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16"/>
      <c r="BL45" s="9">
        <f t="shared" si="3"/>
        <v>3900</v>
      </c>
      <c r="BM45" s="3">
        <f>'[1]Fuel Calculation'!X61</f>
        <v>13411.246223511393</v>
      </c>
      <c r="BN45" s="3">
        <f t="shared" si="4"/>
        <v>13411.246223511393</v>
      </c>
      <c r="BO45" s="3">
        <f t="shared" si="4"/>
        <v>13411.246223511393</v>
      </c>
      <c r="BP45" s="3">
        <f t="shared" si="4"/>
        <v>13411.246223511393</v>
      </c>
      <c r="BQ45" s="3">
        <f t="shared" si="4"/>
        <v>13411.246223511393</v>
      </c>
      <c r="BR45" s="3">
        <f t="shared" si="4"/>
        <v>13411.246223511393</v>
      </c>
      <c r="BS45" s="3">
        <f>'[7]Fuel Calculation'!X61</f>
        <v>13411.246223511393</v>
      </c>
      <c r="BT45" s="5"/>
      <c r="BU45" s="10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16"/>
      <c r="CM45" s="2"/>
      <c r="CN45" s="2"/>
    </row>
    <row r="46" spans="1:92" x14ac:dyDescent="0.2">
      <c r="B46" s="11">
        <f t="shared" si="5"/>
        <v>1.8544738498729074</v>
      </c>
      <c r="C46" s="11">
        <f t="shared" ref="C46" si="6">J46</f>
        <v>1.6690264648856166</v>
      </c>
      <c r="D46" s="20">
        <f>K46</f>
        <v>1.5172967862596514</v>
      </c>
      <c r="E46" s="9">
        <f>'[1]Fuel Calculation'!Q63</f>
        <v>4500</v>
      </c>
      <c r="F46" s="18">
        <f>'[1]Fuel Calculation'!U63</f>
        <v>2.0862830811070205</v>
      </c>
      <c r="G46" s="18">
        <f>'[2]Fuel Calculation'!U63</f>
        <v>1.9635605469242547</v>
      </c>
      <c r="H46" s="55">
        <f>'[3]Fuel Calculation'!U63</f>
        <v>1.8544738498729074</v>
      </c>
      <c r="I46" s="18">
        <f>'[4]Fuel Calculation'!U63</f>
        <v>1.7568699630374911</v>
      </c>
      <c r="J46" s="19">
        <f>'[5]Fuel Calculation'!U63</f>
        <v>1.6690264648856166</v>
      </c>
      <c r="K46" s="66">
        <f>'[6]Fuel Calculation'!U63</f>
        <v>1.5172967862596514</v>
      </c>
      <c r="L46" s="18">
        <f>'[7]Fuel Calculation'!U63</f>
        <v>1.3908553874046805</v>
      </c>
      <c r="M46" s="5"/>
      <c r="N46" s="10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16"/>
      <c r="AF46" s="2"/>
      <c r="AG46" s="2"/>
      <c r="AH46" s="2"/>
      <c r="AI46" s="1"/>
      <c r="AJ46" s="9">
        <f t="shared" si="1"/>
        <v>4500</v>
      </c>
      <c r="AK46" s="3">
        <f>'[1]Fuel Calculation'!AE63</f>
        <v>3.3380529297712296</v>
      </c>
      <c r="AL46" s="3">
        <f>'[2]Fuel Calculation'!AE63</f>
        <v>3.3380529297712296</v>
      </c>
      <c r="AM46" s="3">
        <f>'[3]Fuel Calculation'!AE63</f>
        <v>3.3380529297712296</v>
      </c>
      <c r="AN46" s="3">
        <f>'[4]Fuel Calculation'!AE63</f>
        <v>3.3380529297712296</v>
      </c>
      <c r="AO46" s="3">
        <f>'[5]Fuel Calculation'!AE63</f>
        <v>3.3380529297712296</v>
      </c>
      <c r="AP46" s="3">
        <f>'[6]Fuel Calculation'!AE63</f>
        <v>3.3380529297712296</v>
      </c>
      <c r="AQ46" s="3">
        <f>'[7]Fuel Calculation'!AE63</f>
        <v>3.3380529297712296</v>
      </c>
      <c r="AR46" s="5"/>
      <c r="AS46" s="10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16"/>
      <c r="BL46" s="9">
        <f t="shared" si="3"/>
        <v>4200</v>
      </c>
      <c r="BM46" s="3">
        <f>'[1]Fuel Calculation'!X62</f>
        <v>14219.364654981109</v>
      </c>
      <c r="BN46" s="3">
        <f t="shared" si="4"/>
        <v>14219.364654981109</v>
      </c>
      <c r="BO46" s="3">
        <f t="shared" si="4"/>
        <v>14219.364654981109</v>
      </c>
      <c r="BP46" s="3">
        <f t="shared" si="4"/>
        <v>14219.364654981109</v>
      </c>
      <c r="BQ46" s="3">
        <f t="shared" si="4"/>
        <v>14219.364654981109</v>
      </c>
      <c r="BR46" s="3">
        <f t="shared" si="4"/>
        <v>14219.364654981109</v>
      </c>
      <c r="BS46" s="3">
        <f>'[7]Fuel Calculation'!X62</f>
        <v>14219.364654981109</v>
      </c>
      <c r="BT46" s="5"/>
      <c r="BU46" s="10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16"/>
      <c r="CM46" s="2"/>
      <c r="CN46" s="2"/>
    </row>
    <row r="47" spans="1:92" x14ac:dyDescent="0.2">
      <c r="E47" s="9">
        <f>'[1]Fuel Calculation'!Q64</f>
        <v>4800</v>
      </c>
      <c r="F47" s="3">
        <f>'[1]Fuel Calculation'!U64</f>
        <v>2.0594978910568296</v>
      </c>
      <c r="G47" s="3">
        <f>'[2]Fuel Calculation'!U64</f>
        <v>1.9383509562887806</v>
      </c>
      <c r="H47" s="55">
        <f>'[3]Fuel Calculation'!U64</f>
        <v>1.830664792050515</v>
      </c>
      <c r="I47" s="3">
        <f>'[4]Fuel Calculation'!U64</f>
        <v>1.7343140135215405</v>
      </c>
      <c r="J47" s="19">
        <f>'[5]Fuel Calculation'!U64</f>
        <v>1.6475983128454637</v>
      </c>
      <c r="K47" s="66">
        <f>'[6]Fuel Calculation'!U64</f>
        <v>1.4978166480413304</v>
      </c>
      <c r="L47" s="3">
        <f>'[7]Fuel Calculation'!U64</f>
        <v>1.3729985940378862</v>
      </c>
      <c r="M47" s="5"/>
      <c r="N47" s="10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16"/>
      <c r="AF47" s="2"/>
      <c r="AG47" s="2"/>
      <c r="AH47" s="2"/>
      <c r="AI47" s="1"/>
      <c r="AJ47" s="9">
        <f t="shared" si="1"/>
        <v>4800</v>
      </c>
      <c r="AK47" s="3">
        <f>'[1]Fuel Calculation'!AE64</f>
        <v>3.2951966256909238</v>
      </c>
      <c r="AL47" s="3">
        <f>'[2]Fuel Calculation'!AE64</f>
        <v>3.2951966256909238</v>
      </c>
      <c r="AM47" s="3">
        <f>'[3]Fuel Calculation'!AE64</f>
        <v>3.2951966256909238</v>
      </c>
      <c r="AN47" s="3">
        <f>'[4]Fuel Calculation'!AE64</f>
        <v>3.2951966256909238</v>
      </c>
      <c r="AO47" s="3">
        <f>'[5]Fuel Calculation'!AE64</f>
        <v>3.2951966256909238</v>
      </c>
      <c r="AP47" s="3">
        <f>'[6]Fuel Calculation'!AE64</f>
        <v>3.2951966256909238</v>
      </c>
      <c r="AQ47" s="3">
        <f>'[7]Fuel Calculation'!AE64</f>
        <v>3.2951966256909238</v>
      </c>
      <c r="AR47" s="5"/>
      <c r="AS47" s="10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16"/>
      <c r="BL47" s="9">
        <f t="shared" si="3"/>
        <v>4500</v>
      </c>
      <c r="BM47" s="3">
        <f>'[1]Fuel Calculation'!X63</f>
        <v>15021.238183970534</v>
      </c>
      <c r="BN47" s="3">
        <f t="shared" si="4"/>
        <v>15021.238183970534</v>
      </c>
      <c r="BO47" s="3">
        <f t="shared" si="4"/>
        <v>15021.238183970534</v>
      </c>
      <c r="BP47" s="3">
        <f t="shared" si="4"/>
        <v>15021.238183970534</v>
      </c>
      <c r="BQ47" s="3">
        <f t="shared" si="4"/>
        <v>15021.238183970534</v>
      </c>
      <c r="BR47" s="3">
        <f t="shared" si="4"/>
        <v>15021.238183970534</v>
      </c>
      <c r="BS47" s="3">
        <f>'[7]Fuel Calculation'!X63</f>
        <v>15021.238183970534</v>
      </c>
      <c r="BT47" s="5"/>
      <c r="BU47" s="10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16"/>
      <c r="CM47" s="2"/>
      <c r="CN47" s="2"/>
    </row>
    <row r="48" spans="1:92" x14ac:dyDescent="0.2">
      <c r="E48" s="9">
        <f>'[1]Fuel Calculation'!Q65</f>
        <v>5100</v>
      </c>
      <c r="F48" s="3">
        <f>'[1]Fuel Calculation'!U65</f>
        <v>2.0351172462533089</v>
      </c>
      <c r="G48" s="3">
        <f>'[2]Fuel Calculation'!U65</f>
        <v>1.9154044670619379</v>
      </c>
      <c r="H48" s="55">
        <f>'[3]Fuel Calculation'!U65</f>
        <v>1.8089931077807189</v>
      </c>
      <c r="I48" s="3">
        <f>'[4]Fuel Calculation'!U65</f>
        <v>1.7137829442133126</v>
      </c>
      <c r="J48" s="19">
        <f>'[5]Fuel Calculation'!U65</f>
        <v>1.6280937970026472</v>
      </c>
      <c r="K48" s="66">
        <f>'[6]Fuel Calculation'!U65</f>
        <v>1.4800852700024065</v>
      </c>
      <c r="L48" s="3">
        <f>'[7]Fuel Calculation'!U65</f>
        <v>1.356744830835539</v>
      </c>
      <c r="M48" s="5"/>
      <c r="N48" s="10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16"/>
      <c r="AF48" s="2"/>
      <c r="AG48" s="2"/>
      <c r="AH48" s="2"/>
      <c r="AI48" s="1"/>
      <c r="AJ48" s="9">
        <f t="shared" si="1"/>
        <v>5100</v>
      </c>
      <c r="AK48" s="3">
        <f>'[1]Fuel Calculation'!AE65</f>
        <v>3.2561875940052913</v>
      </c>
      <c r="AL48" s="3">
        <f>'[2]Fuel Calculation'!AE65</f>
        <v>3.2561875940052913</v>
      </c>
      <c r="AM48" s="3">
        <f>'[3]Fuel Calculation'!AE65</f>
        <v>3.2561875940052913</v>
      </c>
      <c r="AN48" s="3">
        <f>'[4]Fuel Calculation'!AE65</f>
        <v>3.2561875940052913</v>
      </c>
      <c r="AO48" s="3">
        <f>'[5]Fuel Calculation'!AE65</f>
        <v>3.2561875940052913</v>
      </c>
      <c r="AP48" s="3">
        <f>'[6]Fuel Calculation'!AE65</f>
        <v>3.2561875940052913</v>
      </c>
      <c r="AQ48" s="3">
        <f>'[7]Fuel Calculation'!AE65</f>
        <v>3.2561875940052913</v>
      </c>
      <c r="AR48" s="5"/>
      <c r="AS48" s="10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16"/>
      <c r="BL48" s="9">
        <f t="shared" si="3"/>
        <v>4800</v>
      </c>
      <c r="BM48" s="3">
        <f>'[1]Fuel Calculation'!X64</f>
        <v>15816.943803316433</v>
      </c>
      <c r="BN48" s="3">
        <f t="shared" si="4"/>
        <v>15816.943803316433</v>
      </c>
      <c r="BO48" s="3">
        <f t="shared" si="4"/>
        <v>15816.943803316433</v>
      </c>
      <c r="BP48" s="3">
        <f t="shared" si="4"/>
        <v>15816.943803316433</v>
      </c>
      <c r="BQ48" s="3">
        <f t="shared" si="4"/>
        <v>15816.943803316433</v>
      </c>
      <c r="BR48" s="3">
        <f t="shared" si="4"/>
        <v>15816.943803316433</v>
      </c>
      <c r="BS48" s="3">
        <f>'[7]Fuel Calculation'!X64</f>
        <v>15816.943803316433</v>
      </c>
      <c r="BT48" s="5"/>
      <c r="BU48" s="10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16"/>
      <c r="CM48" s="2"/>
      <c r="CN48" s="2"/>
    </row>
    <row r="49" spans="5:92" x14ac:dyDescent="0.2">
      <c r="E49" s="9">
        <f>'[1]Fuel Calculation'!Q66</f>
        <v>5400</v>
      </c>
      <c r="F49" s="3">
        <f>'[1]Fuel Calculation'!U66</f>
        <v>2.0127488967843017</v>
      </c>
      <c r="G49" s="3">
        <f>'[2]Fuel Calculation'!U66</f>
        <v>1.8943519028558133</v>
      </c>
      <c r="H49" s="55">
        <f>'[3]Fuel Calculation'!U66</f>
        <v>1.7891101304749346</v>
      </c>
      <c r="I49" s="3">
        <f>'[4]Fuel Calculation'!U66</f>
        <v>1.6949464393973066</v>
      </c>
      <c r="J49" s="19">
        <f>'[5]Fuel Calculation'!U66</f>
        <v>1.6101991174274415</v>
      </c>
      <c r="K49" s="66">
        <f>'[6]Fuel Calculation'!U66</f>
        <v>1.463817379479492</v>
      </c>
      <c r="L49" s="3">
        <f>'[7]Fuel Calculation'!U66</f>
        <v>1.3418325978562011</v>
      </c>
      <c r="M49" s="5"/>
      <c r="N49" s="10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16"/>
      <c r="AF49" s="2"/>
      <c r="AG49" s="2"/>
      <c r="AH49" s="2"/>
      <c r="AI49" s="1"/>
      <c r="AJ49" s="9">
        <f t="shared" si="1"/>
        <v>5400</v>
      </c>
      <c r="AK49" s="3">
        <f>'[1]Fuel Calculation'!AE66</f>
        <v>3.2203982348548799</v>
      </c>
      <c r="AL49" s="3">
        <f>'[2]Fuel Calculation'!AE66</f>
        <v>3.2203982348548799</v>
      </c>
      <c r="AM49" s="3">
        <f>'[3]Fuel Calculation'!AE66</f>
        <v>3.2203982348548799</v>
      </c>
      <c r="AN49" s="3">
        <f>'[4]Fuel Calculation'!AE66</f>
        <v>3.2203982348548799</v>
      </c>
      <c r="AO49" s="3">
        <f>'[5]Fuel Calculation'!AE66</f>
        <v>3.2203982348548799</v>
      </c>
      <c r="AP49" s="3">
        <f>'[6]Fuel Calculation'!AE66</f>
        <v>3.2203982348548799</v>
      </c>
      <c r="AQ49" s="3">
        <f>'[7]Fuel Calculation'!AE66</f>
        <v>3.2203982348548799</v>
      </c>
      <c r="AR49" s="5"/>
      <c r="AS49" s="10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16"/>
      <c r="BL49" s="9">
        <f t="shared" si="3"/>
        <v>5100</v>
      </c>
      <c r="BM49" s="3">
        <f>'[1]Fuel Calculation'!X65</f>
        <v>16606.556729426986</v>
      </c>
      <c r="BN49" s="3">
        <f t="shared" si="4"/>
        <v>16606.556729426986</v>
      </c>
      <c r="BO49" s="3">
        <f t="shared" si="4"/>
        <v>16606.556729426986</v>
      </c>
      <c r="BP49" s="3">
        <f t="shared" si="4"/>
        <v>16606.556729426986</v>
      </c>
      <c r="BQ49" s="3">
        <f t="shared" si="4"/>
        <v>16606.556729426986</v>
      </c>
      <c r="BR49" s="3">
        <f t="shared" si="4"/>
        <v>16606.556729426986</v>
      </c>
      <c r="BS49" s="3">
        <f>'[7]Fuel Calculation'!X65</f>
        <v>16606.556729426986</v>
      </c>
      <c r="BT49" s="5"/>
      <c r="BU49" s="10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16"/>
      <c r="CM49" s="2"/>
      <c r="CN49" s="2"/>
    </row>
    <row r="50" spans="5:92" x14ac:dyDescent="0.2">
      <c r="E50" s="70">
        <f>'[1]Fuel Calculation'!Q67</f>
        <v>5700</v>
      </c>
      <c r="F50" s="71">
        <f>'[1]Fuel Calculation'!U67</f>
        <v>1.9972787066716451</v>
      </c>
      <c r="G50" s="71">
        <f>'[2]Fuel Calculation'!U67</f>
        <v>1.879791723926254</v>
      </c>
      <c r="H50" s="71">
        <f>'[3]Fuel Calculation'!U67</f>
        <v>1.7753588503747955</v>
      </c>
      <c r="I50" s="71">
        <f>'[4]Fuel Calculation'!U67</f>
        <v>1.6819189108813852</v>
      </c>
      <c r="J50" s="71">
        <f>'[5]Fuel Calculation'!U67</f>
        <v>1.5978229653373157</v>
      </c>
      <c r="K50" s="71">
        <f>'[6]Fuel Calculation'!U67</f>
        <v>1.4525663321248325</v>
      </c>
      <c r="L50" s="71">
        <f>'[7]Fuel Calculation'!U67</f>
        <v>1.334097935336515</v>
      </c>
      <c r="M50" s="5"/>
      <c r="N50" s="10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2"/>
      <c r="AF50" s="2"/>
      <c r="AG50" s="2"/>
      <c r="AH50" s="2"/>
      <c r="AI50" s="1"/>
      <c r="AJ50" s="9">
        <f t="shared" si="1"/>
        <v>5700</v>
      </c>
      <c r="AK50" s="3">
        <f>'[1]Fuel Calculation'!AE67</f>
        <v>3.1956459306746292</v>
      </c>
      <c r="AL50" s="3">
        <f>'[2]Fuel Calculation'!AE67</f>
        <v>3.1956459306746292</v>
      </c>
      <c r="AM50" s="3">
        <f>'[3]Fuel Calculation'!AE67</f>
        <v>3.1956459306746292</v>
      </c>
      <c r="AN50" s="3">
        <f>'[4]Fuel Calculation'!AE67</f>
        <v>3.1956459306746292</v>
      </c>
      <c r="AO50" s="3">
        <f>'[5]Fuel Calculation'!AE67</f>
        <v>3.1956459306746292</v>
      </c>
      <c r="AP50" s="3">
        <f>'[6]Fuel Calculation'!AE67</f>
        <v>3.1956459306746292</v>
      </c>
      <c r="AQ50" s="3">
        <f>'[7]Fuel Calculation'!AE67</f>
        <v>3.1956459306746292</v>
      </c>
      <c r="AR50" s="5"/>
      <c r="AS50" s="10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2"/>
      <c r="BL50" s="9">
        <f t="shared" si="3"/>
        <v>5400</v>
      </c>
      <c r="BM50" s="3">
        <f>'[1]Fuel Calculation'!X66</f>
        <v>17390.15046821635</v>
      </c>
      <c r="BN50" s="3">
        <f t="shared" si="4"/>
        <v>17390.15046821635</v>
      </c>
      <c r="BO50" s="3">
        <f t="shared" si="4"/>
        <v>17390.15046821635</v>
      </c>
      <c r="BP50" s="3">
        <f t="shared" si="4"/>
        <v>17390.15046821635</v>
      </c>
      <c r="BQ50" s="3">
        <f t="shared" si="4"/>
        <v>17390.15046821635</v>
      </c>
      <c r="BR50" s="3">
        <f t="shared" si="4"/>
        <v>17390.15046821635</v>
      </c>
      <c r="BS50" s="3">
        <f>'[7]Fuel Calculation'!X66</f>
        <v>17390.15046821635</v>
      </c>
      <c r="BT50" s="5"/>
      <c r="BU50" s="10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16"/>
      <c r="CM50" s="2"/>
      <c r="CN50" s="2"/>
    </row>
    <row r="51" spans="5:92" x14ac:dyDescent="0.2">
      <c r="E51" s="9">
        <f>'[1]Fuel Calculation'!Q68</f>
        <v>6000</v>
      </c>
      <c r="F51" s="3">
        <f>'[1]Fuel Calculation'!U68</f>
        <v>1.9928521127983201</v>
      </c>
      <c r="G51" s="3">
        <f>'[2]Fuel Calculation'!U68</f>
        <v>1.8756255179278307</v>
      </c>
      <c r="H51" s="55">
        <f>'[3]Fuel Calculation'!U68</f>
        <v>1.7714241002651736</v>
      </c>
      <c r="I51" s="3">
        <f>'[4]Fuel Calculation'!U68</f>
        <v>1.678191252882796</v>
      </c>
      <c r="J51" s="19">
        <f>'[5]Fuel Calculation'!U68</f>
        <v>1.5942816902386561</v>
      </c>
      <c r="K51" s="66">
        <f>'[6]Fuel Calculation'!U68</f>
        <v>1.449346991126051</v>
      </c>
      <c r="L51" s="3">
        <f>'[7]Fuel Calculation'!U68</f>
        <v>1.3857107881106598</v>
      </c>
      <c r="M51" s="5"/>
      <c r="N51" s="10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2"/>
      <c r="AF51" s="2"/>
      <c r="AG51" s="2"/>
      <c r="AH51" s="2"/>
      <c r="AI51" s="1"/>
      <c r="AJ51" s="9">
        <f t="shared" si="1"/>
        <v>6000</v>
      </c>
      <c r="AK51" s="3">
        <f>'[1]Fuel Calculation'!AE68</f>
        <v>3.188563380477317</v>
      </c>
      <c r="AL51" s="3">
        <f>'[2]Fuel Calculation'!AE68</f>
        <v>3.188563380477317</v>
      </c>
      <c r="AM51" s="3">
        <f>'[3]Fuel Calculation'!AE68</f>
        <v>3.188563380477317</v>
      </c>
      <c r="AN51" s="3">
        <f>'[4]Fuel Calculation'!AE68</f>
        <v>3.188563380477317</v>
      </c>
      <c r="AO51" s="3">
        <f>'[5]Fuel Calculation'!AE68</f>
        <v>3.188563380477317</v>
      </c>
      <c r="AP51" s="3">
        <f>'[6]Fuel Calculation'!AE68</f>
        <v>3.188563380477317</v>
      </c>
      <c r="AQ51" s="3">
        <f>'[7]Fuel Calculation'!AE68</f>
        <v>3.188563380477317</v>
      </c>
      <c r="AR51" s="5"/>
      <c r="AS51" s="10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2"/>
      <c r="BL51" s="9">
        <f t="shared" si="3"/>
        <v>5700</v>
      </c>
      <c r="BM51" s="3">
        <f>'[1]Fuel Calculation'!X67</f>
        <v>18215.181804845386</v>
      </c>
      <c r="BN51" s="3">
        <f t="shared" si="4"/>
        <v>18215.181804845386</v>
      </c>
      <c r="BO51" s="3">
        <f t="shared" si="4"/>
        <v>18215.181804845386</v>
      </c>
      <c r="BP51" s="3">
        <f t="shared" si="4"/>
        <v>18215.181804845386</v>
      </c>
      <c r="BQ51" s="3">
        <f t="shared" si="4"/>
        <v>18215.181804845386</v>
      </c>
      <c r="BR51" s="3">
        <f t="shared" si="4"/>
        <v>18215.181804845386</v>
      </c>
      <c r="BS51" s="3">
        <f>'[7]Fuel Calculation'!X67</f>
        <v>18215.181804845386</v>
      </c>
      <c r="BT51" s="5"/>
      <c r="BU51" s="10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2"/>
      <c r="CM51" s="2"/>
      <c r="CN51" s="2"/>
    </row>
    <row r="52" spans="5:92" x14ac:dyDescent="0.2">
      <c r="E52" s="9">
        <f>'[1]Fuel Calculation'!Q69</f>
        <v>6300</v>
      </c>
      <c r="F52" s="3">
        <f>'[1]Fuel Calculation'!U69</f>
        <v>1.988638368535699</v>
      </c>
      <c r="G52" s="3">
        <f>'[2]Fuel Calculation'!U69</f>
        <v>1.8716596409747754</v>
      </c>
      <c r="H52" s="55">
        <f>'[3]Fuel Calculation'!U69</f>
        <v>1.76767854980951</v>
      </c>
      <c r="I52" s="3">
        <f>'[4]Fuel Calculation'!U69</f>
        <v>1.6746428366616413</v>
      </c>
      <c r="J52" s="19">
        <f>'[5]Fuel Calculation'!U69</f>
        <v>1.5909106948285592</v>
      </c>
      <c r="K52" s="66">
        <f>'[6]Fuel Calculation'!U69</f>
        <v>1.4462824498441447</v>
      </c>
      <c r="L52" s="3">
        <f>'[7]Fuel Calculation'!U69</f>
        <v>1.4418905620029923</v>
      </c>
      <c r="M52" s="5"/>
      <c r="N52" s="10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2"/>
      <c r="AF52" s="2"/>
      <c r="AG52" s="2"/>
      <c r="AH52" s="2"/>
      <c r="AI52" s="1"/>
      <c r="AJ52" s="9">
        <f t="shared" si="1"/>
        <v>6300</v>
      </c>
      <c r="AK52" s="3">
        <f>'[1]Fuel Calculation'!AE69</f>
        <v>3.1818213896571135</v>
      </c>
      <c r="AL52" s="3">
        <f>'[2]Fuel Calculation'!AE69</f>
        <v>3.1818213896571135</v>
      </c>
      <c r="AM52" s="3">
        <f>'[3]Fuel Calculation'!AE69</f>
        <v>3.1818213896571135</v>
      </c>
      <c r="AN52" s="3">
        <f>'[4]Fuel Calculation'!AE69</f>
        <v>3.1818213896571135</v>
      </c>
      <c r="AO52" s="3">
        <f>'[5]Fuel Calculation'!AE69</f>
        <v>3.1818213896571135</v>
      </c>
      <c r="AP52" s="3">
        <f>'[6]Fuel Calculation'!AE69</f>
        <v>3.1818213896571135</v>
      </c>
      <c r="AQ52" s="3">
        <f>'[7]Fuel Calculation'!AE69</f>
        <v>3.1818213896571135</v>
      </c>
      <c r="AR52" s="5"/>
      <c r="AS52" s="10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2"/>
      <c r="BL52" s="9">
        <f t="shared" si="3"/>
        <v>6000</v>
      </c>
      <c r="BM52" s="3">
        <f>'[1]Fuel Calculation'!X68</f>
        <v>19131.380282863902</v>
      </c>
      <c r="BN52" s="3">
        <f t="shared" si="4"/>
        <v>19131.380282863902</v>
      </c>
      <c r="BO52" s="3">
        <f t="shared" si="4"/>
        <v>19131.380282863902</v>
      </c>
      <c r="BP52" s="3">
        <f t="shared" si="4"/>
        <v>19131.380282863902</v>
      </c>
      <c r="BQ52" s="3">
        <f t="shared" si="4"/>
        <v>19131.380282863902</v>
      </c>
      <c r="BR52" s="3">
        <f t="shared" si="4"/>
        <v>19131.380282863902</v>
      </c>
      <c r="BS52" s="3">
        <f>'[7]Fuel Calculation'!X68</f>
        <v>19131.380282863902</v>
      </c>
      <c r="BT52" s="5"/>
      <c r="BU52" s="10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2"/>
      <c r="CM52" s="2"/>
      <c r="CN52" s="2"/>
    </row>
    <row r="53" spans="5:92" x14ac:dyDescent="0.2">
      <c r="E53" s="70">
        <f>'[1]Fuel Calculation'!Q70</f>
        <v>6600</v>
      </c>
      <c r="F53" s="71">
        <f>'[1]Fuel Calculation'!U70</f>
        <v>1.9846442978602972</v>
      </c>
      <c r="G53" s="71">
        <f>'[2]Fuel Calculation'!U70</f>
        <v>1.8679005156332209</v>
      </c>
      <c r="H53" s="71">
        <f>'[3]Fuel Calculation'!U70</f>
        <v>1.7641282647647087</v>
      </c>
      <c r="I53" s="71">
        <f>'[4]Fuel Calculation'!U70</f>
        <v>1.6712794087244607</v>
      </c>
      <c r="J53" s="71">
        <f>'[5]Fuel Calculation'!U70</f>
        <v>1.5877154382882377</v>
      </c>
      <c r="K53" s="71">
        <f>'[6]Fuel Calculation'!U70</f>
        <v>1.5032542461098981</v>
      </c>
      <c r="L53" s="71">
        <f>'[7]Fuel Calculation'!U70</f>
        <v>1.5032542461098981</v>
      </c>
      <c r="M53" s="5"/>
      <c r="N53" s="10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2"/>
      <c r="AF53" s="2"/>
      <c r="AG53" s="2"/>
      <c r="AH53" s="2"/>
      <c r="AI53" s="1"/>
      <c r="AJ53" s="9">
        <f t="shared" si="1"/>
        <v>6600</v>
      </c>
      <c r="AK53" s="3">
        <f>'[1]Fuel Calculation'!AE70</f>
        <v>3.1754308765764665</v>
      </c>
      <c r="AL53" s="3">
        <f>'[2]Fuel Calculation'!AE70</f>
        <v>3.1754308765764665</v>
      </c>
      <c r="AM53" s="3">
        <f>'[3]Fuel Calculation'!AE70</f>
        <v>3.1754308765764665</v>
      </c>
      <c r="AN53" s="3">
        <f>'[4]Fuel Calculation'!AE70</f>
        <v>3.1754308765764665</v>
      </c>
      <c r="AO53" s="3">
        <f>'[5]Fuel Calculation'!AE70</f>
        <v>3.1754308765764665</v>
      </c>
      <c r="AP53" s="3">
        <f>'[6]Fuel Calculation'!AE70</f>
        <v>3.1754308765764665</v>
      </c>
      <c r="AQ53" s="3">
        <f>'[7]Fuel Calculation'!AE70</f>
        <v>3.1754308765764665</v>
      </c>
      <c r="AR53" s="5"/>
      <c r="AS53" s="10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2"/>
      <c r="BL53" s="9">
        <f t="shared" si="3"/>
        <v>6300</v>
      </c>
      <c r="BM53" s="3">
        <f>'[1]Fuel Calculation'!X69</f>
        <v>20045.474754839815</v>
      </c>
      <c r="BN53" s="3">
        <f t="shared" si="4"/>
        <v>20045.474754839815</v>
      </c>
      <c r="BO53" s="3">
        <f t="shared" si="4"/>
        <v>20045.474754839815</v>
      </c>
      <c r="BP53" s="3">
        <f t="shared" si="4"/>
        <v>20045.474754839815</v>
      </c>
      <c r="BQ53" s="3">
        <f t="shared" si="4"/>
        <v>20045.474754839815</v>
      </c>
      <c r="BR53" s="3">
        <f t="shared" si="4"/>
        <v>20045.474754839815</v>
      </c>
      <c r="BS53" s="3">
        <f>'[7]Fuel Calculation'!X69</f>
        <v>20045.474754839815</v>
      </c>
      <c r="BT53" s="5"/>
      <c r="BU53" s="10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2"/>
      <c r="CM53" s="2"/>
      <c r="CN53" s="2"/>
    </row>
    <row r="54" spans="5:92" x14ac:dyDescent="0.2">
      <c r="E54" s="9">
        <f>'[1]Fuel Calculation'!Q71</f>
        <v>6900</v>
      </c>
      <c r="F54" s="3">
        <f>'[1]Fuel Calculation'!U71</f>
        <v>1.9808696975012725</v>
      </c>
      <c r="G54" s="3">
        <f>'[2]Fuel Calculation'!U71</f>
        <v>1.8643479505894327</v>
      </c>
      <c r="H54" s="55">
        <f>'[3]Fuel Calculation'!U71</f>
        <v>1.7607730644455755</v>
      </c>
      <c r="I54" s="3">
        <f>'[4]Fuel Calculation'!U71</f>
        <v>1.6681007978958082</v>
      </c>
      <c r="J54" s="19">
        <f>'[5]Fuel Calculation'!U71</f>
        <v>1.5846957580010181</v>
      </c>
      <c r="K54" s="66">
        <f>'[6]Fuel Calculation'!U71</f>
        <v>1.5705286184020304</v>
      </c>
      <c r="L54" s="3">
        <f>'[7]Fuel Calculation'!U71</f>
        <v>1.5705286184020304</v>
      </c>
      <c r="M54" s="5"/>
      <c r="N54" s="10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2"/>
      <c r="AF54" s="2"/>
      <c r="AG54" s="2"/>
      <c r="AH54" s="2"/>
      <c r="AI54" s="1"/>
      <c r="AJ54" s="9">
        <f t="shared" si="1"/>
        <v>6900</v>
      </c>
      <c r="AK54" s="3">
        <f>'[1]Fuel Calculation'!AE71</f>
        <v>3.1693915160020234</v>
      </c>
      <c r="AL54" s="3">
        <f>'[2]Fuel Calculation'!AE71</f>
        <v>3.1693915160020234</v>
      </c>
      <c r="AM54" s="3">
        <f>'[3]Fuel Calculation'!AE71</f>
        <v>3.1693915160020234</v>
      </c>
      <c r="AN54" s="3">
        <f>'[4]Fuel Calculation'!AE71</f>
        <v>3.1693915160020234</v>
      </c>
      <c r="AO54" s="3">
        <f>'[5]Fuel Calculation'!AE71</f>
        <v>3.1693915160020234</v>
      </c>
      <c r="AP54" s="3">
        <f>'[6]Fuel Calculation'!AE71</f>
        <v>3.1693915160020234</v>
      </c>
      <c r="AQ54" s="3">
        <f>'[7]Fuel Calculation'!AE71</f>
        <v>3.1693915160020234</v>
      </c>
      <c r="AR54" s="5"/>
      <c r="AS54" s="10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2"/>
      <c r="BL54" s="9">
        <f t="shared" si="3"/>
        <v>6600</v>
      </c>
      <c r="BM54" s="3">
        <f>'[1]Fuel Calculation'!X70</f>
        <v>20957.843785404679</v>
      </c>
      <c r="BN54" s="3">
        <f t="shared" si="4"/>
        <v>20957.843785404679</v>
      </c>
      <c r="BO54" s="3">
        <f t="shared" si="4"/>
        <v>20957.843785404679</v>
      </c>
      <c r="BP54" s="3">
        <f t="shared" si="4"/>
        <v>20957.843785404679</v>
      </c>
      <c r="BQ54" s="3">
        <f t="shared" si="4"/>
        <v>20957.843785404679</v>
      </c>
      <c r="BR54" s="3">
        <f t="shared" si="4"/>
        <v>20957.843785404679</v>
      </c>
      <c r="BS54" s="3">
        <f>'[7]Fuel Calculation'!X70</f>
        <v>20957.843785404679</v>
      </c>
      <c r="BT54" s="5"/>
      <c r="BU54" s="10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2"/>
      <c r="CM54" s="2"/>
      <c r="CN54" s="2"/>
    </row>
    <row r="55" spans="5:92" x14ac:dyDescent="0.2">
      <c r="E55" s="9">
        <f>'[1]Fuel Calculation'!Q72</f>
        <v>7200</v>
      </c>
      <c r="F55" s="3">
        <f>'[1]Fuel Calculation'!U72</f>
        <v>1.9773099805340633</v>
      </c>
      <c r="G55" s="3">
        <f>'[2]Fuel Calculation'!U72</f>
        <v>1.8609976287379419</v>
      </c>
      <c r="H55" s="55">
        <f>'[3]Fuel Calculation'!U72</f>
        <v>1.7576088715858342</v>
      </c>
      <c r="I55" s="3">
        <f>'[4]Fuel Calculation'!U72</f>
        <v>1.6651031415023689</v>
      </c>
      <c r="J55" s="19">
        <f>'[5]Fuel Calculation'!U72</f>
        <v>1.6445793621590921</v>
      </c>
      <c r="K55" s="66">
        <f>'[6]Fuel Calculation'!U72</f>
        <v>1.6445793621590921</v>
      </c>
      <c r="L55" s="3">
        <f>'[7]Fuel Calculation'!U72</f>
        <v>1.6445793621590921</v>
      </c>
      <c r="M55" s="5"/>
      <c r="N55" s="10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2"/>
      <c r="AF55" s="2"/>
      <c r="AG55" s="2"/>
      <c r="AH55" s="2"/>
      <c r="AI55" s="1"/>
      <c r="AJ55" s="9">
        <f t="shared" si="1"/>
        <v>7200</v>
      </c>
      <c r="AK55" s="3">
        <f>'[1]Fuel Calculation'!AE72</f>
        <v>3.163695968854483</v>
      </c>
      <c r="AL55" s="3">
        <f>'[2]Fuel Calculation'!AE72</f>
        <v>3.163695968854483</v>
      </c>
      <c r="AM55" s="3">
        <f>'[3]Fuel Calculation'!AE72</f>
        <v>3.163695968854483</v>
      </c>
      <c r="AN55" s="3">
        <f>'[4]Fuel Calculation'!AE72</f>
        <v>3.163695968854483</v>
      </c>
      <c r="AO55" s="3">
        <f>'[5]Fuel Calculation'!AE72</f>
        <v>3.163695968854483</v>
      </c>
      <c r="AP55" s="3">
        <f>'[6]Fuel Calculation'!AE72</f>
        <v>3.163695968854483</v>
      </c>
      <c r="AQ55" s="3">
        <f>'[7]Fuel Calculation'!AE72</f>
        <v>3.163695968854483</v>
      </c>
      <c r="AR55" s="5"/>
      <c r="AS55" s="10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2"/>
      <c r="BL55" s="9">
        <f t="shared" si="3"/>
        <v>6900</v>
      </c>
      <c r="BM55" s="3">
        <f>'[1]Fuel Calculation'!X71</f>
        <v>21868.801460413961</v>
      </c>
      <c r="BN55" s="3">
        <f t="shared" si="4"/>
        <v>21868.801460413961</v>
      </c>
      <c r="BO55" s="3">
        <f t="shared" si="4"/>
        <v>21868.801460413961</v>
      </c>
      <c r="BP55" s="3">
        <f t="shared" si="4"/>
        <v>21868.801460413961</v>
      </c>
      <c r="BQ55" s="3">
        <f t="shared" si="4"/>
        <v>21868.801460413961</v>
      </c>
      <c r="BR55" s="3">
        <f t="shared" si="4"/>
        <v>21868.801460413961</v>
      </c>
      <c r="BS55" s="3">
        <f>'[7]Fuel Calculation'!X71</f>
        <v>21868.801460413961</v>
      </c>
      <c r="BT55" s="5"/>
      <c r="BU55" s="10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2"/>
      <c r="CM55" s="2"/>
      <c r="CN55" s="2"/>
    </row>
    <row r="56" spans="5:92" x14ac:dyDescent="0.2">
      <c r="E56" s="70">
        <f>'[1]Fuel Calculation'!Q73</f>
        <v>7500</v>
      </c>
      <c r="F56" s="71">
        <f>'[1]Fuel Calculation'!U73</f>
        <v>1.9477128414718572</v>
      </c>
      <c r="G56" s="71">
        <f>'[2]Fuel Calculation'!U73</f>
        <v>1.8331414978558656</v>
      </c>
      <c r="H56" s="71">
        <f>'[3]Fuel Calculation'!U73</f>
        <v>1.762851920084165</v>
      </c>
      <c r="I56" s="71">
        <f>'[4]Fuel Calculation'!U73</f>
        <v>1.762851920084165</v>
      </c>
      <c r="J56" s="71">
        <f>'[5]Fuel Calculation'!U73</f>
        <v>1.762851920084165</v>
      </c>
      <c r="K56" s="71">
        <f>'[6]Fuel Calculation'!U73</f>
        <v>1.762851920084165</v>
      </c>
      <c r="L56" s="71">
        <f>'[7]Fuel Calculation'!U73</f>
        <v>1.762851920084165</v>
      </c>
      <c r="M56" s="5"/>
      <c r="N56" s="10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2"/>
      <c r="AF56" s="2"/>
      <c r="AG56" s="2"/>
      <c r="AH56" s="2"/>
      <c r="AI56" s="1"/>
      <c r="AJ56" s="9">
        <f t="shared" si="1"/>
        <v>7500</v>
      </c>
      <c r="AK56" s="3">
        <f>'[1]Fuel Calculation'!AE73</f>
        <v>3.1163405463549791</v>
      </c>
      <c r="AL56" s="3">
        <f>'[2]Fuel Calculation'!AE73</f>
        <v>3.1163405463549791</v>
      </c>
      <c r="AM56" s="3">
        <f>'[3]Fuel Calculation'!AE73</f>
        <v>3.1163405463549791</v>
      </c>
      <c r="AN56" s="3">
        <f>'[4]Fuel Calculation'!AE73</f>
        <v>3.1163405463549791</v>
      </c>
      <c r="AO56" s="3">
        <f>'[5]Fuel Calculation'!AE73</f>
        <v>3.1163405463549791</v>
      </c>
      <c r="AP56" s="3">
        <f>'[6]Fuel Calculation'!AE73</f>
        <v>3.1163405463549791</v>
      </c>
      <c r="AQ56" s="3">
        <f>'[7]Fuel Calculation'!AE73</f>
        <v>3.1163405463549791</v>
      </c>
      <c r="AR56" s="5"/>
      <c r="AS56" s="10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2"/>
      <c r="BL56" s="9">
        <f t="shared" si="3"/>
        <v>7200</v>
      </c>
      <c r="BM56" s="3">
        <f>'[1]Fuel Calculation'!X72</f>
        <v>22778.610975752279</v>
      </c>
      <c r="BN56" s="3">
        <f t="shared" si="4"/>
        <v>22778.610975752279</v>
      </c>
      <c r="BO56" s="3">
        <f t="shared" si="4"/>
        <v>22778.610975752279</v>
      </c>
      <c r="BP56" s="3">
        <f t="shared" si="4"/>
        <v>22778.610975752279</v>
      </c>
      <c r="BQ56" s="3">
        <f t="shared" si="4"/>
        <v>22778.610975752279</v>
      </c>
      <c r="BR56" s="3">
        <f t="shared" si="4"/>
        <v>22778.610975752279</v>
      </c>
      <c r="BS56" s="3">
        <f>'[7]Fuel Calculation'!X72</f>
        <v>22778.610975752279</v>
      </c>
      <c r="BT56" s="5"/>
      <c r="BU56" s="10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2"/>
      <c r="CM56" s="2"/>
      <c r="CN56" s="2"/>
    </row>
    <row r="57" spans="5:92" x14ac:dyDescent="0.2">
      <c r="E57" s="9">
        <f>'[1]Fuel Calculation'!Q74</f>
        <v>7800</v>
      </c>
      <c r="F57" s="3">
        <f>'[1]Fuel Calculation'!U74</f>
        <v>2.0092581755776386</v>
      </c>
      <c r="G57" s="3">
        <f>'[2]Fuel Calculation'!U74</f>
        <v>2.0092581755776386</v>
      </c>
      <c r="H57" s="55">
        <f>'[3]Fuel Calculation'!U74</f>
        <v>2.0092581755776386</v>
      </c>
      <c r="I57" s="3">
        <f>'[4]Fuel Calculation'!U74</f>
        <v>2.0092581755776386</v>
      </c>
      <c r="J57" s="19">
        <f>'[5]Fuel Calculation'!U74</f>
        <v>2.0092581755776386</v>
      </c>
      <c r="K57" s="66">
        <f>'[6]Fuel Calculation'!U74</f>
        <v>2.0092581755776386</v>
      </c>
      <c r="L57" s="3">
        <f>'[7]Fuel Calculation'!U74</f>
        <v>2.0092581755776386</v>
      </c>
      <c r="M57" s="5"/>
      <c r="N57" s="10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2"/>
      <c r="AF57" s="2"/>
      <c r="AG57" s="2"/>
      <c r="AH57" s="2"/>
      <c r="AI57" s="1"/>
      <c r="AJ57" s="9">
        <f t="shared" si="1"/>
        <v>7800</v>
      </c>
      <c r="AK57" s="3">
        <f>'[1]Fuel Calculation'!AE74</f>
        <v>2.9911018613753924</v>
      </c>
      <c r="AL57" s="3">
        <f>'[2]Fuel Calculation'!AE74</f>
        <v>2.9911018613753924</v>
      </c>
      <c r="AM57" s="3">
        <f>'[3]Fuel Calculation'!AE74</f>
        <v>2.9911018613753924</v>
      </c>
      <c r="AN57" s="3">
        <f>'[4]Fuel Calculation'!AE74</f>
        <v>2.9911018613753924</v>
      </c>
      <c r="AO57" s="3">
        <f>'[5]Fuel Calculation'!AE74</f>
        <v>2.9911018613753924</v>
      </c>
      <c r="AP57" s="3">
        <f>'[6]Fuel Calculation'!AE74</f>
        <v>2.9911018613753924</v>
      </c>
      <c r="AQ57" s="3">
        <f>'[7]Fuel Calculation'!AE74</f>
        <v>2.9911018613753924</v>
      </c>
      <c r="AR57" s="5"/>
      <c r="AS57" s="10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2"/>
      <c r="BL57" s="9">
        <f t="shared" si="3"/>
        <v>7500</v>
      </c>
      <c r="BM57" s="3">
        <f>'[1]Fuel Calculation'!X73</f>
        <v>23372.554097662345</v>
      </c>
      <c r="BN57" s="3">
        <f t="shared" si="4"/>
        <v>23372.554097662345</v>
      </c>
      <c r="BO57" s="3">
        <f t="shared" si="4"/>
        <v>23372.554097662345</v>
      </c>
      <c r="BP57" s="3">
        <f t="shared" si="4"/>
        <v>23372.554097662345</v>
      </c>
      <c r="BQ57" s="3">
        <f t="shared" si="4"/>
        <v>23372.554097662345</v>
      </c>
      <c r="BR57" s="3">
        <f t="shared" si="4"/>
        <v>23372.554097662345</v>
      </c>
      <c r="BS57" s="3">
        <f>'[7]Fuel Calculation'!X73</f>
        <v>23372.554097662345</v>
      </c>
      <c r="BT57" s="5"/>
      <c r="BU57" s="10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2"/>
      <c r="CM57" s="2"/>
      <c r="CN57" s="2"/>
    </row>
    <row r="58" spans="5:92" x14ac:dyDescent="0.2">
      <c r="E58" s="9">
        <f>'[1]Fuel Calculation'!Q75</f>
        <v>8100</v>
      </c>
      <c r="F58" s="3">
        <f>'[1]Fuel Calculation'!U75</f>
        <v>2.3762657794734157</v>
      </c>
      <c r="G58" s="3">
        <f>'[2]Fuel Calculation'!U75</f>
        <v>2.3762657794734157</v>
      </c>
      <c r="H58" s="55">
        <f>'[3]Fuel Calculation'!U75</f>
        <v>2.3762657794734157</v>
      </c>
      <c r="I58" s="3">
        <f>'[4]Fuel Calculation'!U75</f>
        <v>2.3762657794734157</v>
      </c>
      <c r="J58" s="19">
        <f>'[5]Fuel Calculation'!U75</f>
        <v>2.3762657794734157</v>
      </c>
      <c r="K58" s="66">
        <f>'[6]Fuel Calculation'!U75</f>
        <v>2.3762657794734157</v>
      </c>
      <c r="L58" s="3">
        <f>'[7]Fuel Calculation'!U75</f>
        <v>2.3762657794734157</v>
      </c>
      <c r="M58" s="5"/>
      <c r="N58" s="10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2"/>
      <c r="AF58" s="2"/>
      <c r="AG58" s="2"/>
      <c r="AH58" s="2"/>
      <c r="AI58" s="1"/>
      <c r="AJ58" s="9">
        <f t="shared" si="1"/>
        <v>8100</v>
      </c>
      <c r="AK58" s="3">
        <f>'[1]Fuel Calculation'!AE75</f>
        <v>2.8741792018218599</v>
      </c>
      <c r="AL58" s="3">
        <f>'[2]Fuel Calculation'!AE75</f>
        <v>2.8741792018218599</v>
      </c>
      <c r="AM58" s="3">
        <f>'[3]Fuel Calculation'!AE75</f>
        <v>2.8741792018218599</v>
      </c>
      <c r="AN58" s="3">
        <f>'[4]Fuel Calculation'!AE75</f>
        <v>2.8741792018218599</v>
      </c>
      <c r="AO58" s="3">
        <f>'[5]Fuel Calculation'!AE75</f>
        <v>2.8741792018218599</v>
      </c>
      <c r="AP58" s="3">
        <f>'[6]Fuel Calculation'!AE75</f>
        <v>2.8741792018218599</v>
      </c>
      <c r="AQ58" s="3">
        <f>'[7]Fuel Calculation'!AE75</f>
        <v>2.8741792018218599</v>
      </c>
      <c r="AR58" s="5"/>
      <c r="AS58" s="10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2"/>
      <c r="BL58" s="9">
        <f t="shared" si="3"/>
        <v>7800</v>
      </c>
      <c r="BM58" s="3">
        <f>'[1]Fuel Calculation'!X74</f>
        <v>23330.594518728059</v>
      </c>
      <c r="BN58" s="3">
        <f t="shared" si="4"/>
        <v>23330.594518728059</v>
      </c>
      <c r="BO58" s="3">
        <f t="shared" si="4"/>
        <v>23330.594518728059</v>
      </c>
      <c r="BP58" s="3">
        <f t="shared" si="4"/>
        <v>23330.594518728059</v>
      </c>
      <c r="BQ58" s="3">
        <f t="shared" si="4"/>
        <v>23330.594518728059</v>
      </c>
      <c r="BR58" s="3">
        <f t="shared" si="4"/>
        <v>23330.594518728059</v>
      </c>
      <c r="BS58" s="3">
        <f>'[7]Fuel Calculation'!X74</f>
        <v>23330.594518728059</v>
      </c>
      <c r="BT58" s="5"/>
      <c r="BU58" s="10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2"/>
      <c r="CM58" s="2"/>
      <c r="CN58" s="2"/>
    </row>
    <row r="59" spans="5:92" x14ac:dyDescent="0.2">
      <c r="E59" s="9">
        <f>'[1]Fuel Calculation'!Q76</f>
        <v>8400</v>
      </c>
      <c r="F59" s="3">
        <f>'[1]Fuel Calculation'!U76</f>
        <v>2.9715812150670526</v>
      </c>
      <c r="G59" s="3">
        <f>'[2]Fuel Calculation'!U76</f>
        <v>2.9715812150670526</v>
      </c>
      <c r="H59" s="55">
        <f>'[3]Fuel Calculation'!U76</f>
        <v>2.9715812150670526</v>
      </c>
      <c r="I59" s="3">
        <f>'[4]Fuel Calculation'!U76</f>
        <v>2.9715812150670526</v>
      </c>
      <c r="J59" s="19">
        <f>'[5]Fuel Calculation'!U76</f>
        <v>2.9715812150670526</v>
      </c>
      <c r="K59" s="66">
        <f>'[6]Fuel Calculation'!U76</f>
        <v>2.9715812150670526</v>
      </c>
      <c r="L59" s="3">
        <f>'[7]Fuel Calculation'!U76</f>
        <v>2.9715812150670526</v>
      </c>
      <c r="M59" s="5"/>
      <c r="N59" s="10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2"/>
      <c r="AF59" s="2"/>
      <c r="AG59" s="2"/>
      <c r="AH59" s="2"/>
      <c r="AI59" s="1"/>
      <c r="AJ59" s="9">
        <f t="shared" si="1"/>
        <v>8400</v>
      </c>
      <c r="AK59" s="3">
        <f>'[1]Fuel Calculation'!AE76</f>
        <v>2.7647959243278697</v>
      </c>
      <c r="AL59" s="3">
        <f>'[2]Fuel Calculation'!AE76</f>
        <v>2.7647959243278697</v>
      </c>
      <c r="AM59" s="3">
        <f>'[3]Fuel Calculation'!AE76</f>
        <v>2.7647959243278697</v>
      </c>
      <c r="AN59" s="3">
        <f>'[4]Fuel Calculation'!AE76</f>
        <v>2.7647959243278697</v>
      </c>
      <c r="AO59" s="3">
        <f>'[5]Fuel Calculation'!AE76</f>
        <v>2.7647959243278697</v>
      </c>
      <c r="AP59" s="3">
        <f>'[6]Fuel Calculation'!AE76</f>
        <v>2.7647959243278697</v>
      </c>
      <c r="AQ59" s="3">
        <f>'[7]Fuel Calculation'!AE76</f>
        <v>2.7647959243278697</v>
      </c>
      <c r="AR59" s="5"/>
      <c r="AS59" s="10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2"/>
      <c r="BL59" s="9">
        <f t="shared" si="3"/>
        <v>8100</v>
      </c>
      <c r="BM59" s="3">
        <f>'[1]Fuel Calculation'!X75</f>
        <v>23280.851534757065</v>
      </c>
      <c r="BN59" s="3">
        <f t="shared" si="4"/>
        <v>23280.851534757065</v>
      </c>
      <c r="BO59" s="3">
        <f t="shared" si="4"/>
        <v>23280.851534757065</v>
      </c>
      <c r="BP59" s="3">
        <f t="shared" si="4"/>
        <v>23280.851534757065</v>
      </c>
      <c r="BQ59" s="3">
        <f t="shared" si="4"/>
        <v>23280.851534757065</v>
      </c>
      <c r="BR59" s="3">
        <f t="shared" si="4"/>
        <v>23280.851534757065</v>
      </c>
      <c r="BS59" s="3">
        <f>'[7]Fuel Calculation'!X75</f>
        <v>23280.851534757065</v>
      </c>
      <c r="BT59" s="5"/>
      <c r="BU59" s="10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2"/>
      <c r="CM59" s="2"/>
      <c r="CN59" s="2"/>
    </row>
    <row r="60" spans="5:92" x14ac:dyDescent="0.2">
      <c r="E60" s="70">
        <f>'[1]Fuel Calculation'!Q77</f>
        <v>8700</v>
      </c>
      <c r="F60" s="71">
        <f>'[1]Fuel Calculation'!U77</f>
        <v>4.0876939475270317</v>
      </c>
      <c r="G60" s="71">
        <f>'[2]Fuel Calculation'!U77</f>
        <v>4.0876939475270317</v>
      </c>
      <c r="H60" s="71">
        <f>'[3]Fuel Calculation'!U77</f>
        <v>4.0876939475270317</v>
      </c>
      <c r="I60" s="71">
        <f>'[4]Fuel Calculation'!U77</f>
        <v>4.0876939475270317</v>
      </c>
      <c r="J60" s="71">
        <f>'[5]Fuel Calculation'!U77</f>
        <v>4.0876939475270317</v>
      </c>
      <c r="K60" s="71">
        <f>'[6]Fuel Calculation'!U77</f>
        <v>4.0876939475270317</v>
      </c>
      <c r="L60" s="71">
        <f>'[7]Fuel Calculation'!U77</f>
        <v>4.0876939475270317</v>
      </c>
      <c r="M60" s="5"/>
      <c r="N60" s="10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2"/>
      <c r="AF60" s="2"/>
      <c r="AG60" s="2"/>
      <c r="AH60" s="2"/>
      <c r="AI60" s="1"/>
      <c r="AJ60" s="9">
        <f t="shared" si="1"/>
        <v>8700</v>
      </c>
      <c r="AK60" s="3">
        <f>'[1]Fuel Calculation'!AE77</f>
        <v>2.6622687127321858</v>
      </c>
      <c r="AL60" s="3">
        <f>'[2]Fuel Calculation'!AE77</f>
        <v>2.6622687127321858</v>
      </c>
      <c r="AM60" s="3">
        <f>'[3]Fuel Calculation'!AE77</f>
        <v>2.6622687127321858</v>
      </c>
      <c r="AN60" s="3">
        <f>'[4]Fuel Calculation'!AE77</f>
        <v>2.6622687127321858</v>
      </c>
      <c r="AO60" s="3">
        <f>'[5]Fuel Calculation'!AE77</f>
        <v>2.6622687127321858</v>
      </c>
      <c r="AP60" s="3">
        <f>'[6]Fuel Calculation'!AE77</f>
        <v>2.6622687127321858</v>
      </c>
      <c r="AQ60" s="3">
        <f>'[7]Fuel Calculation'!AE77</f>
        <v>2.6622687127321858</v>
      </c>
      <c r="AR60" s="5"/>
      <c r="AS60" s="10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2"/>
      <c r="BL60" s="9">
        <f t="shared" si="3"/>
        <v>8400</v>
      </c>
      <c r="BM60" s="3">
        <f>'[1]Fuel Calculation'!X76</f>
        <v>23224.285764354107</v>
      </c>
      <c r="BN60" s="3">
        <f t="shared" si="4"/>
        <v>23224.285764354107</v>
      </c>
      <c r="BO60" s="3">
        <f t="shared" si="4"/>
        <v>23224.285764354107</v>
      </c>
      <c r="BP60" s="3">
        <f t="shared" si="4"/>
        <v>23224.285764354107</v>
      </c>
      <c r="BQ60" s="3">
        <f t="shared" si="4"/>
        <v>23224.285764354107</v>
      </c>
      <c r="BR60" s="3">
        <f t="shared" si="4"/>
        <v>23224.285764354107</v>
      </c>
      <c r="BS60" s="3">
        <f>'[7]Fuel Calculation'!X76</f>
        <v>23224.285764354107</v>
      </c>
      <c r="BT60" s="5"/>
      <c r="BU60" s="10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2"/>
      <c r="CM60" s="2"/>
      <c r="CN60" s="2"/>
    </row>
    <row r="61" spans="5:92" x14ac:dyDescent="0.2">
      <c r="E61" s="9">
        <f>'[1]Fuel Calculation'!Q78</f>
        <v>9000</v>
      </c>
      <c r="F61" s="3">
        <f>'[1]Fuel Calculation'!U78</f>
        <v>6.8947778663636674</v>
      </c>
      <c r="G61" s="3">
        <f>'[2]Fuel Calculation'!U78</f>
        <v>6.8947778663636674</v>
      </c>
      <c r="H61" s="55">
        <f>'[3]Fuel Calculation'!U78</f>
        <v>6.8947778663636674</v>
      </c>
      <c r="I61" s="3">
        <f>'[4]Fuel Calculation'!U78</f>
        <v>6.8947778663636674</v>
      </c>
      <c r="J61" s="19">
        <f>'[5]Fuel Calculation'!U78</f>
        <v>6.8947778663636674</v>
      </c>
      <c r="K61" s="66">
        <v>6.83</v>
      </c>
      <c r="L61" s="3">
        <f>'[7]Fuel Calculation'!U78</f>
        <v>6.8947778663636674</v>
      </c>
      <c r="M61" s="5"/>
      <c r="N61" s="10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2"/>
      <c r="AF61" s="2"/>
      <c r="AG61" s="2"/>
      <c r="AH61" s="2"/>
      <c r="AI61" s="1"/>
      <c r="AJ61" s="9">
        <f t="shared" si="1"/>
        <v>9000</v>
      </c>
      <c r="AK61" s="3">
        <f>'[1]Fuel Calculation'!AE78</f>
        <v>2.5659946492343346</v>
      </c>
      <c r="AL61" s="3">
        <f>'[2]Fuel Calculation'!AE78</f>
        <v>2.5659946492343346</v>
      </c>
      <c r="AM61" s="3">
        <f>'[3]Fuel Calculation'!AE78</f>
        <v>2.5659946492343346</v>
      </c>
      <c r="AN61" s="3">
        <f>'[4]Fuel Calculation'!AE78</f>
        <v>2.5659946492343346</v>
      </c>
      <c r="AO61" s="3">
        <f>'[5]Fuel Calculation'!AE78</f>
        <v>2.5659946492343346</v>
      </c>
      <c r="AP61" s="3">
        <f>'[6]Fuel Calculation'!AE78</f>
        <v>2.5659946492343346</v>
      </c>
      <c r="AQ61" s="3">
        <f>'[7]Fuel Calculation'!AE78</f>
        <v>2.5659946492343346</v>
      </c>
      <c r="AR61" s="5"/>
      <c r="AS61" s="10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2"/>
      <c r="BL61" s="9">
        <f t="shared" si="3"/>
        <v>8700</v>
      </c>
      <c r="BM61" s="3">
        <f>'[1]Fuel Calculation'!X77</f>
        <v>23161.737800770017</v>
      </c>
      <c r="BN61" s="3">
        <f t="shared" si="4"/>
        <v>23161.737800770017</v>
      </c>
      <c r="BO61" s="3">
        <f t="shared" si="4"/>
        <v>23161.737800770017</v>
      </c>
      <c r="BP61" s="3">
        <f t="shared" si="4"/>
        <v>23161.737800770017</v>
      </c>
      <c r="BQ61" s="3">
        <f t="shared" si="4"/>
        <v>23161.737800770017</v>
      </c>
      <c r="BR61" s="3">
        <f t="shared" si="4"/>
        <v>23161.737800770017</v>
      </c>
      <c r="BS61" s="3">
        <f>'[7]Fuel Calculation'!X77</f>
        <v>23161.737800770017</v>
      </c>
      <c r="BT61" s="5"/>
      <c r="BU61" s="10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2"/>
      <c r="CM61" s="2"/>
      <c r="CN61" s="2"/>
    </row>
    <row r="62" spans="5:92" x14ac:dyDescent="0.2">
      <c r="E62" s="9"/>
      <c r="F62" s="3"/>
      <c r="G62" s="3"/>
      <c r="H62" s="55"/>
      <c r="I62" s="3"/>
      <c r="J62" s="19"/>
      <c r="K62" s="66"/>
      <c r="L62" s="3"/>
      <c r="M62" s="5"/>
      <c r="N62" s="10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2"/>
      <c r="AF62" s="2"/>
      <c r="AG62" s="2"/>
      <c r="AH62" s="2"/>
      <c r="AI62" s="1"/>
      <c r="AJ62" s="9"/>
      <c r="AK62" s="3"/>
      <c r="AL62" s="3"/>
      <c r="AM62" s="3"/>
      <c r="AN62" s="3"/>
      <c r="AO62" s="3"/>
      <c r="AP62" s="3"/>
      <c r="AQ62" s="3"/>
      <c r="AR62" s="5"/>
      <c r="AS62" s="10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2"/>
      <c r="BL62" s="9">
        <f t="shared" si="3"/>
        <v>9000</v>
      </c>
      <c r="BM62" s="3">
        <f>'[1]Fuel Calculation'!X78</f>
        <v>23093.951843109011</v>
      </c>
      <c r="BN62" s="3">
        <f t="shared" si="4"/>
        <v>23093.951843109011</v>
      </c>
      <c r="BO62" s="3">
        <f t="shared" si="4"/>
        <v>23093.951843109011</v>
      </c>
      <c r="BP62" s="3">
        <f t="shared" si="4"/>
        <v>23093.951843109011</v>
      </c>
      <c r="BQ62" s="3">
        <f t="shared" si="4"/>
        <v>23093.951843109011</v>
      </c>
      <c r="BR62" s="3">
        <f t="shared" si="4"/>
        <v>23093.951843109011</v>
      </c>
      <c r="BS62" s="3">
        <f>'[7]Fuel Calculation'!X78</f>
        <v>23093.951843109011</v>
      </c>
      <c r="BT62" s="5"/>
      <c r="BU62" s="10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2"/>
      <c r="CM62" s="2"/>
      <c r="CN62" s="2"/>
    </row>
    <row r="63" spans="5:92" x14ac:dyDescent="0.2">
      <c r="E63" s="9"/>
      <c r="F63" s="3"/>
      <c r="G63" s="3"/>
      <c r="H63" s="55"/>
      <c r="I63" s="3"/>
      <c r="J63" s="19"/>
      <c r="K63" s="66"/>
      <c r="L63" s="3"/>
      <c r="M63" s="5">
        <f>MIN(F32:L60)</f>
        <v>1.334097935336515</v>
      </c>
      <c r="N63" s="10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2"/>
      <c r="AF63" s="2"/>
      <c r="AG63" s="2"/>
      <c r="AH63" s="2"/>
      <c r="AI63" s="1"/>
      <c r="AJ63" s="9"/>
      <c r="AK63" s="3"/>
      <c r="AL63" s="3"/>
      <c r="AM63" s="3"/>
      <c r="AN63" s="3"/>
      <c r="AO63" s="3"/>
      <c r="AP63" s="3"/>
      <c r="AQ63" s="3"/>
      <c r="AR63" s="5"/>
      <c r="AS63" s="10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2"/>
      <c r="BL63" s="9"/>
      <c r="BM63" s="3"/>
      <c r="BN63" s="3"/>
      <c r="BO63" s="3"/>
      <c r="BP63" s="3"/>
      <c r="BQ63" s="3"/>
      <c r="BR63" s="3"/>
      <c r="BS63" s="3"/>
      <c r="BT63" s="5"/>
      <c r="BU63" s="10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2"/>
      <c r="CM63" s="2"/>
      <c r="CN63" s="2"/>
    </row>
    <row r="64" spans="5:92" x14ac:dyDescent="0.2">
      <c r="E64" s="9"/>
      <c r="F64" s="3"/>
      <c r="G64" s="3"/>
      <c r="H64" s="55"/>
      <c r="I64" s="3"/>
      <c r="J64" s="19"/>
      <c r="K64" s="66"/>
      <c r="L64" s="3"/>
      <c r="M64" s="5">
        <f>MAX(F32:L60)</f>
        <v>6.6581972655210233</v>
      </c>
      <c r="N64" s="10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2"/>
      <c r="AF64" s="2"/>
      <c r="AG64" s="2"/>
      <c r="AH64" s="2"/>
      <c r="AI64" s="1"/>
      <c r="AJ64" s="9"/>
      <c r="AK64" s="3"/>
      <c r="AL64" s="3"/>
      <c r="AM64" s="3"/>
      <c r="AN64" s="3"/>
      <c r="AO64" s="3"/>
      <c r="AP64" s="3"/>
      <c r="AQ64" s="3"/>
      <c r="AR64" s="5"/>
      <c r="AS64" s="10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2"/>
      <c r="BL64" s="9"/>
      <c r="BM64" s="3"/>
      <c r="BN64" s="3"/>
      <c r="BO64" s="3"/>
      <c r="BP64" s="3"/>
      <c r="BQ64" s="3"/>
      <c r="BR64" s="3"/>
      <c r="BS64" s="3"/>
      <c r="BT64" s="5"/>
      <c r="BU64" s="10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2"/>
      <c r="CM64" s="2"/>
      <c r="CN64" s="2"/>
    </row>
    <row r="65" spans="5:92" x14ac:dyDescent="0.2">
      <c r="E65" s="9"/>
      <c r="F65" s="3"/>
      <c r="G65" s="3"/>
      <c r="H65" s="55"/>
      <c r="I65" s="3"/>
      <c r="J65" s="19"/>
      <c r="K65" s="66"/>
      <c r="L65" s="3"/>
      <c r="M65" s="5"/>
      <c r="N65" s="10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2"/>
      <c r="AF65" s="2"/>
      <c r="AG65" s="2"/>
      <c r="AH65" s="2"/>
      <c r="AI65" s="1"/>
      <c r="AJ65" s="9"/>
      <c r="AK65" s="3"/>
      <c r="AL65" s="3"/>
      <c r="AM65" s="3"/>
      <c r="AN65" s="3"/>
      <c r="AO65" s="3"/>
      <c r="AP65" s="3"/>
      <c r="AQ65" s="3"/>
      <c r="AR65" s="5"/>
      <c r="AS65" s="10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2"/>
      <c r="BL65" s="9"/>
      <c r="BM65" s="3"/>
      <c r="BN65" s="3"/>
      <c r="BO65" s="3"/>
      <c r="BP65" s="3"/>
      <c r="BQ65" s="3"/>
      <c r="BR65" s="3"/>
      <c r="BS65" s="3"/>
      <c r="BT65" s="5"/>
      <c r="BU65" s="10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2"/>
      <c r="CM65" s="2"/>
      <c r="CN65" s="2"/>
    </row>
    <row r="66" spans="5:92" x14ac:dyDescent="0.2">
      <c r="E66" s="9"/>
      <c r="F66" s="3"/>
      <c r="G66" s="3"/>
      <c r="H66" s="55"/>
      <c r="I66" s="3"/>
      <c r="J66" s="19"/>
      <c r="K66" s="66"/>
      <c r="L66" s="3"/>
      <c r="M66" s="5"/>
      <c r="N66" s="10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2"/>
      <c r="AF66" s="2"/>
      <c r="AG66" s="2"/>
      <c r="AH66" s="2"/>
      <c r="AI66" s="1"/>
      <c r="AJ66" s="9"/>
      <c r="AK66" s="3"/>
      <c r="AL66" s="3"/>
      <c r="AM66" s="3"/>
      <c r="AN66" s="3"/>
      <c r="AO66" s="3"/>
      <c r="AP66" s="3"/>
      <c r="AQ66" s="3"/>
      <c r="AR66" s="5"/>
      <c r="AS66" s="10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2"/>
      <c r="BL66" s="9"/>
      <c r="BM66" s="3"/>
      <c r="BN66" s="3"/>
      <c r="BO66" s="3"/>
      <c r="BP66" s="3"/>
      <c r="BQ66" s="3"/>
      <c r="BR66" s="3"/>
      <c r="BS66" s="3"/>
      <c r="BT66" s="5"/>
      <c r="BU66" s="10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2"/>
      <c r="CM66" s="2"/>
      <c r="CN66" s="2"/>
    </row>
    <row r="67" spans="5:92" x14ac:dyDescent="0.2">
      <c r="E67" s="9"/>
      <c r="F67" s="3"/>
      <c r="G67" s="3"/>
      <c r="H67" s="55"/>
      <c r="I67" s="3"/>
      <c r="J67" s="19"/>
      <c r="K67" s="66"/>
      <c r="L67" s="3"/>
      <c r="M67" s="5"/>
      <c r="N67" s="10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2"/>
      <c r="AF67" s="2"/>
      <c r="AG67" s="2"/>
      <c r="AH67" s="2"/>
      <c r="AI67" s="1"/>
      <c r="AJ67" s="9"/>
      <c r="AK67" s="3"/>
      <c r="AL67" s="3"/>
      <c r="AM67" s="3"/>
      <c r="AN67" s="3"/>
      <c r="AO67" s="3"/>
      <c r="AP67" s="3"/>
      <c r="AQ67" s="3"/>
      <c r="AR67" s="5"/>
      <c r="AS67" s="10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2"/>
      <c r="BL67" s="9"/>
      <c r="BM67" s="3"/>
      <c r="BN67" s="3"/>
      <c r="BO67" s="3"/>
      <c r="BP67" s="3"/>
      <c r="BQ67" s="3"/>
      <c r="BR67" s="3"/>
      <c r="BS67" s="3"/>
      <c r="BT67" s="5"/>
      <c r="BU67" s="10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2"/>
      <c r="CM67" s="2"/>
      <c r="CN67" s="2"/>
    </row>
    <row r="68" spans="5:92" x14ac:dyDescent="0.2">
      <c r="E68" s="9"/>
      <c r="F68" s="3"/>
      <c r="G68" s="3"/>
      <c r="H68" s="55"/>
      <c r="I68" s="3"/>
      <c r="J68" s="19"/>
      <c r="K68" s="66"/>
      <c r="L68" s="3"/>
      <c r="M68" s="5"/>
      <c r="N68" s="10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2"/>
      <c r="AF68" s="2"/>
      <c r="AG68" s="2"/>
      <c r="AH68" s="2"/>
      <c r="AI68" s="1"/>
      <c r="AJ68" s="9"/>
      <c r="AK68" s="3"/>
      <c r="AL68" s="3"/>
      <c r="AM68" s="3"/>
      <c r="AN68" s="3"/>
      <c r="AO68" s="3"/>
      <c r="AP68" s="3"/>
      <c r="AQ68" s="3"/>
      <c r="AR68" s="5"/>
      <c r="AS68" s="10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2"/>
      <c r="BL68" s="9"/>
      <c r="BM68" s="3"/>
      <c r="BN68" s="3"/>
      <c r="BO68" s="3"/>
      <c r="BP68" s="3"/>
      <c r="BQ68" s="3"/>
      <c r="BR68" s="3"/>
      <c r="BS68" s="3"/>
      <c r="BT68" s="5"/>
      <c r="BU68" s="10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2"/>
      <c r="CM68" s="2"/>
      <c r="CN68" s="2"/>
    </row>
    <row r="69" spans="5:92" x14ac:dyDescent="0.2">
      <c r="E69" s="9"/>
      <c r="F69" s="3"/>
      <c r="G69" s="3"/>
      <c r="H69" s="55"/>
      <c r="I69" s="3"/>
      <c r="J69" s="19"/>
      <c r="K69" s="66"/>
      <c r="L69" s="3"/>
      <c r="M69" s="5"/>
      <c r="N69" s="10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2"/>
      <c r="AF69" s="2"/>
      <c r="AG69" s="2"/>
      <c r="AH69" s="2"/>
      <c r="AI69" s="1"/>
      <c r="AJ69" s="9"/>
      <c r="AK69" s="3"/>
      <c r="AL69" s="3"/>
      <c r="AM69" s="3"/>
      <c r="AN69" s="3"/>
      <c r="AO69" s="3"/>
      <c r="AP69" s="3"/>
      <c r="AQ69" s="3"/>
      <c r="AR69" s="5"/>
      <c r="AS69" s="10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2"/>
      <c r="BL69" s="9"/>
      <c r="BM69" s="3"/>
      <c r="BN69" s="3"/>
      <c r="BO69" s="3"/>
      <c r="BP69" s="3"/>
      <c r="BQ69" s="3"/>
      <c r="BR69" s="3"/>
      <c r="BS69" s="3"/>
      <c r="BT69" s="5"/>
      <c r="BU69" s="10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2"/>
      <c r="CM69" s="2"/>
      <c r="CN69" s="2"/>
    </row>
    <row r="70" spans="5:92" x14ac:dyDescent="0.2">
      <c r="E70" s="9"/>
      <c r="F70" s="3"/>
      <c r="G70" s="3"/>
      <c r="H70" s="55"/>
      <c r="I70" s="3"/>
      <c r="J70" s="19"/>
      <c r="K70" s="66"/>
      <c r="L70" s="3"/>
      <c r="M70" s="5">
        <f>MIN(F32:F61)</f>
        <v>1.9477128414718572</v>
      </c>
      <c r="N70" s="5">
        <f t="shared" ref="N70:S70" si="7">MIN(G32:G61)</f>
        <v>1.8331414978558656</v>
      </c>
      <c r="O70" s="5">
        <f t="shared" si="7"/>
        <v>1.7576088715858342</v>
      </c>
      <c r="P70" s="5">
        <f t="shared" si="7"/>
        <v>1.6651031415023689</v>
      </c>
      <c r="Q70" s="5">
        <f t="shared" si="7"/>
        <v>1.5846957580010181</v>
      </c>
      <c r="R70" s="5">
        <f t="shared" si="7"/>
        <v>1.4462824498441447</v>
      </c>
      <c r="S70" s="5">
        <f t="shared" si="7"/>
        <v>1.334097935336515</v>
      </c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2"/>
      <c r="AF70" s="2"/>
      <c r="AG70" s="2"/>
      <c r="AH70" s="2"/>
      <c r="AI70" s="1"/>
      <c r="AJ70" s="9"/>
      <c r="AK70" s="3"/>
      <c r="AL70" s="3"/>
      <c r="AM70" s="3"/>
      <c r="AN70" s="3"/>
      <c r="AO70" s="3"/>
      <c r="AP70" s="3"/>
      <c r="AQ70" s="3"/>
      <c r="AR70" s="5"/>
      <c r="AS70" s="10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2"/>
      <c r="BL70" s="9"/>
      <c r="BM70" s="3"/>
      <c r="BN70" s="3"/>
      <c r="BO70" s="3"/>
      <c r="BP70" s="3"/>
      <c r="BQ70" s="3"/>
      <c r="BR70" s="3"/>
      <c r="BS70" s="3"/>
      <c r="BT70" s="5"/>
      <c r="BU70" s="10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2"/>
      <c r="CM70" s="2"/>
      <c r="CN70" s="2"/>
    </row>
    <row r="71" spans="5:92" x14ac:dyDescent="0.2">
      <c r="E71" s="9"/>
      <c r="F71" s="3"/>
      <c r="G71" s="3"/>
      <c r="H71" s="55"/>
      <c r="I71" s="3"/>
      <c r="J71" s="19"/>
      <c r="K71" s="66"/>
      <c r="L71" s="3"/>
      <c r="M71" s="5"/>
      <c r="N71" s="10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2"/>
      <c r="AF71" s="2"/>
      <c r="AG71" s="2"/>
      <c r="AH71" s="2"/>
      <c r="AI71" s="1"/>
      <c r="AJ71" s="9"/>
      <c r="AK71" s="3"/>
      <c r="AL71" s="3"/>
      <c r="AM71" s="3"/>
      <c r="AN71" s="3"/>
      <c r="AO71" s="3"/>
      <c r="AP71" s="3"/>
      <c r="AQ71" s="3"/>
      <c r="AR71" s="5"/>
      <c r="AS71" s="10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2"/>
      <c r="BL71" s="9"/>
      <c r="BM71" s="3"/>
      <c r="BN71" s="3"/>
      <c r="BO71" s="3"/>
      <c r="BP71" s="3"/>
      <c r="BQ71" s="3"/>
      <c r="BR71" s="3"/>
      <c r="BS71" s="3"/>
      <c r="BT71" s="5"/>
      <c r="BU71" s="10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2"/>
      <c r="CM71" s="2"/>
      <c r="CN71" s="2"/>
    </row>
    <row r="72" spans="5:92" x14ac:dyDescent="0.2">
      <c r="E72" s="9"/>
      <c r="F72" s="3"/>
      <c r="G72" s="3"/>
      <c r="H72" s="55"/>
      <c r="I72" s="3"/>
      <c r="J72" s="19"/>
      <c r="K72" s="66"/>
      <c r="L72" s="3"/>
      <c r="M72" s="5"/>
      <c r="N72" s="10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2"/>
      <c r="AF72" s="2"/>
      <c r="AG72" s="2"/>
      <c r="AH72" s="2"/>
      <c r="AI72" s="1"/>
      <c r="AJ72" s="9"/>
      <c r="AK72" s="3"/>
      <c r="AL72" s="3"/>
      <c r="AM72" s="3"/>
      <c r="AN72" s="3"/>
      <c r="AO72" s="3"/>
      <c r="AP72" s="3"/>
      <c r="AQ72" s="3"/>
      <c r="AR72" s="5"/>
      <c r="AS72" s="10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2"/>
      <c r="BL72" s="9"/>
      <c r="BM72" s="3"/>
      <c r="BN72" s="3"/>
      <c r="BO72" s="3"/>
      <c r="BP72" s="3"/>
      <c r="BQ72" s="3"/>
      <c r="BR72" s="3"/>
      <c r="BS72" s="3"/>
      <c r="BT72" s="5"/>
      <c r="BU72" s="10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2"/>
      <c r="CM72" s="2"/>
      <c r="CN72" s="2"/>
    </row>
    <row r="73" spans="5:92" x14ac:dyDescent="0.2">
      <c r="E73" s="9"/>
      <c r="F73" s="3"/>
      <c r="G73" s="3"/>
      <c r="H73" s="55"/>
      <c r="I73" s="3"/>
      <c r="J73" s="19"/>
      <c r="K73" s="66"/>
      <c r="L73" s="3"/>
      <c r="M73" s="5"/>
      <c r="N73" s="10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2"/>
      <c r="AF73" s="2"/>
      <c r="AG73" s="2"/>
      <c r="AH73" s="2"/>
      <c r="AI73" s="1"/>
      <c r="AJ73" s="9"/>
      <c r="AK73" s="3"/>
      <c r="AL73" s="3"/>
      <c r="AM73" s="3"/>
      <c r="AN73" s="3"/>
      <c r="AO73" s="3"/>
      <c r="AP73" s="3"/>
      <c r="AQ73" s="3"/>
      <c r="AR73" s="5"/>
      <c r="AS73" s="10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2"/>
      <c r="BL73" s="9"/>
      <c r="BM73" s="3"/>
      <c r="BN73" s="3"/>
      <c r="BO73" s="3"/>
      <c r="BP73" s="3"/>
      <c r="BQ73" s="3"/>
      <c r="BR73" s="3"/>
      <c r="BS73" s="3"/>
      <c r="BT73" s="5"/>
      <c r="BU73" s="10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2"/>
      <c r="CM73" s="2"/>
      <c r="CN73" s="2"/>
    </row>
    <row r="74" spans="5:92" x14ac:dyDescent="0.2">
      <c r="E74" s="9"/>
      <c r="F74" s="3"/>
      <c r="G74" s="3"/>
      <c r="H74" s="55"/>
      <c r="I74" s="3"/>
      <c r="J74" s="19"/>
      <c r="K74" s="66"/>
      <c r="L74" s="3"/>
      <c r="M74" s="5"/>
      <c r="N74" s="10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2"/>
      <c r="AF74" s="2"/>
      <c r="AG74" s="2"/>
      <c r="AH74" s="2"/>
      <c r="AI74" s="1"/>
      <c r="AJ74" s="9"/>
      <c r="AK74" s="3"/>
      <c r="AL74" s="3"/>
      <c r="AM74" s="3"/>
      <c r="AN74" s="3"/>
      <c r="AO74" s="3"/>
      <c r="AP74" s="3"/>
      <c r="AQ74" s="3"/>
      <c r="AR74" s="5"/>
      <c r="AS74" s="10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2"/>
      <c r="BL74" s="9"/>
      <c r="BM74" s="3"/>
      <c r="BN74" s="3"/>
      <c r="BO74" s="3"/>
      <c r="BP74" s="3"/>
      <c r="BQ74" s="3"/>
      <c r="BR74" s="3"/>
      <c r="BS74" s="3"/>
      <c r="BT74" s="5"/>
      <c r="BU74" s="10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2"/>
      <c r="CM74" s="2"/>
      <c r="CN74" s="2"/>
    </row>
    <row r="75" spans="5:92" x14ac:dyDescent="0.2">
      <c r="E75" s="9"/>
      <c r="F75" s="3"/>
      <c r="G75" s="3"/>
      <c r="H75" s="55"/>
      <c r="I75" s="3"/>
      <c r="J75" s="19"/>
      <c r="K75" s="66"/>
      <c r="L75" s="3"/>
      <c r="M75" s="5"/>
      <c r="N75" s="10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2"/>
      <c r="AF75" s="2"/>
      <c r="AG75" s="2"/>
      <c r="AH75" s="2"/>
      <c r="AI75" s="1"/>
      <c r="AJ75" s="9"/>
      <c r="AK75" s="3"/>
      <c r="AL75" s="3"/>
      <c r="AM75" s="3"/>
      <c r="AN75" s="3"/>
      <c r="AO75" s="3"/>
      <c r="AP75" s="3"/>
      <c r="AQ75" s="3"/>
      <c r="AR75" s="5"/>
      <c r="AS75" s="10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2"/>
      <c r="BL75" s="9"/>
      <c r="BM75" s="3"/>
      <c r="BN75" s="3"/>
      <c r="BO75" s="3"/>
      <c r="BP75" s="3"/>
      <c r="BQ75" s="3"/>
      <c r="BR75" s="3"/>
      <c r="BS75" s="3"/>
      <c r="BT75" s="5"/>
      <c r="BU75" s="10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2"/>
      <c r="CM75" s="2"/>
      <c r="CN75" s="2"/>
    </row>
    <row r="76" spans="5:92" x14ac:dyDescent="0.2">
      <c r="E76" s="9"/>
      <c r="F76" s="3"/>
      <c r="G76" s="3"/>
      <c r="H76" s="55"/>
      <c r="I76" s="3"/>
      <c r="J76" s="19"/>
      <c r="K76" s="66"/>
      <c r="L76" s="3"/>
      <c r="M76" s="5"/>
      <c r="N76" s="10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2"/>
      <c r="AF76" s="2"/>
      <c r="AG76" s="2"/>
      <c r="AH76" s="2"/>
      <c r="AI76" s="1"/>
      <c r="AJ76" s="9"/>
      <c r="AK76" s="3"/>
      <c r="AL76" s="3"/>
      <c r="AM76" s="3"/>
      <c r="AN76" s="3"/>
      <c r="AO76" s="3"/>
      <c r="AP76" s="3"/>
      <c r="AQ76" s="3"/>
      <c r="AR76" s="5"/>
      <c r="AS76" s="10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2"/>
      <c r="BL76" s="9"/>
      <c r="BM76" s="3"/>
      <c r="BN76" s="3"/>
      <c r="BO76" s="3"/>
      <c r="BP76" s="3"/>
      <c r="BQ76" s="3"/>
      <c r="BR76" s="3"/>
      <c r="BS76" s="3"/>
      <c r="BT76" s="5"/>
      <c r="BU76" s="10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2"/>
      <c r="CM76" s="2"/>
      <c r="CN76" s="2"/>
    </row>
    <row r="77" spans="5:92" x14ac:dyDescent="0.2">
      <c r="E77" s="10"/>
      <c r="F77" s="5"/>
      <c r="G77" s="5"/>
      <c r="H77" s="56"/>
      <c r="I77" s="5"/>
      <c r="J77" s="61"/>
      <c r="K77" s="67"/>
      <c r="L77" s="5"/>
      <c r="M77" s="5"/>
      <c r="N77" s="10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2"/>
      <c r="AF77" s="2"/>
      <c r="AG77" s="2"/>
      <c r="AH77" s="2"/>
      <c r="AI77" s="1"/>
      <c r="AJ77" s="1"/>
      <c r="BL77" s="9"/>
      <c r="BM77" s="3"/>
      <c r="BN77" s="3"/>
      <c r="BO77" s="3"/>
      <c r="BP77" s="3"/>
      <c r="BQ77" s="3"/>
      <c r="BR77" s="3"/>
      <c r="BS77" s="3"/>
      <c r="BT77" s="5"/>
      <c r="BU77" s="10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2"/>
      <c r="CM77" s="2"/>
      <c r="CN77" s="2"/>
    </row>
    <row r="78" spans="5:92" x14ac:dyDescent="0.2">
      <c r="L78" s="1"/>
      <c r="N78" s="1"/>
      <c r="O78" s="1"/>
      <c r="P78" s="1"/>
      <c r="Q78" s="1"/>
      <c r="R78" s="1"/>
      <c r="S78" s="1"/>
      <c r="T78" s="1"/>
      <c r="U78" s="1"/>
      <c r="V78" s="1"/>
      <c r="AE78" s="1"/>
      <c r="AF78" s="1"/>
      <c r="AG78" s="1"/>
      <c r="AH78" s="1"/>
      <c r="AI78" s="1"/>
      <c r="AJ78" s="1"/>
    </row>
    <row r="79" spans="5:92" x14ac:dyDescent="0.2">
      <c r="E79" s="21">
        <v>18440</v>
      </c>
      <c r="F79" t="s">
        <v>43</v>
      </c>
      <c r="L79" s="1"/>
      <c r="N79" s="26"/>
      <c r="O79" s="26"/>
      <c r="P79" s="26"/>
      <c r="Q79" s="26"/>
      <c r="R79" s="26"/>
      <c r="S79" s="26"/>
      <c r="T79" s="26"/>
      <c r="U79" s="26"/>
      <c r="V79" s="26"/>
      <c r="AE79" s="1"/>
      <c r="AF79" s="1"/>
      <c r="AG79" s="1"/>
      <c r="AH79" s="1"/>
      <c r="AI79" s="1"/>
      <c r="AJ79" s="1"/>
      <c r="BP79" s="6"/>
      <c r="BQ79" s="6"/>
      <c r="BR79" s="6"/>
      <c r="BS79" s="6"/>
      <c r="BT79" s="6"/>
    </row>
    <row r="80" spans="5:92" x14ac:dyDescent="0.2">
      <c r="E80" s="80" t="s">
        <v>0</v>
      </c>
      <c r="F80" s="75" t="s">
        <v>1</v>
      </c>
      <c r="G80" s="76"/>
      <c r="H80" s="77"/>
      <c r="I80" s="8"/>
      <c r="J80" s="62"/>
      <c r="K80" s="68"/>
      <c r="L80" s="8"/>
      <c r="M80" s="15"/>
      <c r="N80" s="26"/>
      <c r="O80" s="26"/>
      <c r="P80" s="26"/>
      <c r="Q80" s="26"/>
      <c r="R80" s="26"/>
      <c r="S80" s="26"/>
      <c r="T80" s="26"/>
      <c r="U80" s="26"/>
      <c r="V80" s="26"/>
      <c r="W80" s="15"/>
      <c r="X80" s="15"/>
      <c r="Y80" s="15"/>
      <c r="Z80" s="15"/>
      <c r="AA80" s="15"/>
      <c r="AB80" s="15"/>
      <c r="AC80" s="15"/>
      <c r="AD80" s="15"/>
      <c r="AE80" s="1"/>
      <c r="AF80" s="1"/>
      <c r="AG80" s="1"/>
      <c r="AH80" s="1"/>
      <c r="AI80" s="1"/>
      <c r="AJ80" s="13" t="s">
        <v>0</v>
      </c>
      <c r="AK80" s="79" t="s">
        <v>49</v>
      </c>
      <c r="AL80" s="79"/>
      <c r="AM80" s="79"/>
      <c r="AN80" s="74"/>
      <c r="AO80" s="74"/>
      <c r="AP80" s="74"/>
      <c r="AQ80" s="8"/>
      <c r="BL80" s="13" t="s">
        <v>0</v>
      </c>
      <c r="BM80" s="75" t="s">
        <v>50</v>
      </c>
      <c r="BN80" s="76"/>
      <c r="BO80" s="77"/>
      <c r="BP80" s="8"/>
      <c r="BQ80" s="8"/>
      <c r="BR80" s="8"/>
      <c r="BS80" s="8"/>
      <c r="BT80" s="6"/>
    </row>
    <row r="81" spans="5:72" x14ac:dyDescent="0.2">
      <c r="E81" s="81"/>
      <c r="F81" s="4">
        <v>160</v>
      </c>
      <c r="G81" s="4">
        <v>170</v>
      </c>
      <c r="H81" s="54" t="s">
        <v>48</v>
      </c>
      <c r="I81" s="6"/>
      <c r="J81" s="63"/>
      <c r="K81" s="69"/>
      <c r="L81" s="6"/>
      <c r="M81" s="6"/>
      <c r="N81" s="26"/>
      <c r="O81" s="26"/>
      <c r="P81" s="26"/>
      <c r="Q81" s="26"/>
      <c r="R81" s="26"/>
      <c r="S81" s="26"/>
      <c r="T81" s="26"/>
      <c r="U81" s="26"/>
      <c r="V81" s="26"/>
      <c r="W81" s="6"/>
      <c r="X81" s="6"/>
      <c r="Y81" s="6"/>
      <c r="Z81" s="6"/>
      <c r="AA81" s="6"/>
      <c r="AB81" s="6"/>
      <c r="AC81" s="6"/>
      <c r="AD81" s="6"/>
      <c r="AE81" s="1"/>
      <c r="AF81" s="1"/>
      <c r="AG81" s="1"/>
      <c r="AH81" s="1"/>
      <c r="AI81" s="1"/>
      <c r="AJ81" s="13"/>
      <c r="AK81" s="4">
        <v>160</v>
      </c>
      <c r="AL81" s="4">
        <v>170</v>
      </c>
      <c r="AM81" s="34" t="str">
        <f>H81</f>
        <v>172 Pax</v>
      </c>
      <c r="AN81" s="6"/>
      <c r="AO81" s="6"/>
      <c r="AP81" s="6"/>
      <c r="AQ81" s="6"/>
      <c r="BL81" s="13"/>
      <c r="BM81" s="4" t="s">
        <v>33</v>
      </c>
      <c r="BN81" s="4" t="s">
        <v>34</v>
      </c>
      <c r="BO81" s="4" t="str">
        <f>AM81</f>
        <v>172 Pax</v>
      </c>
      <c r="BP81" s="6"/>
      <c r="BQ81" s="6"/>
      <c r="BR81" s="6"/>
      <c r="BS81" s="6"/>
      <c r="BT81" s="6"/>
    </row>
    <row r="82" spans="5:72" x14ac:dyDescent="0.2">
      <c r="E82" s="27">
        <f>'[8]Fuel Calculation'!Q49</f>
        <v>300</v>
      </c>
      <c r="F82" s="3">
        <f>'[8]Fuel Calculation'!U49</f>
        <v>6.5603285343168558</v>
      </c>
      <c r="G82" s="3">
        <f>'[9]Fuel Calculation'!U49</f>
        <v>6.1744268558276287</v>
      </c>
      <c r="H82" s="55">
        <f>'[10]Fuel Calculation'!U49</f>
        <v>6.1026311947133545</v>
      </c>
      <c r="I82" s="5"/>
      <c r="J82" s="61"/>
      <c r="K82" s="67"/>
      <c r="L82" s="5"/>
      <c r="M82" s="5"/>
      <c r="N82" s="26"/>
      <c r="O82" s="26"/>
      <c r="P82" s="26"/>
      <c r="Q82" s="26"/>
      <c r="R82" s="26"/>
      <c r="S82" s="26"/>
      <c r="T82" s="26"/>
      <c r="U82" s="26"/>
      <c r="V82" s="26"/>
      <c r="W82" s="5"/>
      <c r="X82" s="5"/>
      <c r="Y82" s="5"/>
      <c r="Z82" s="5"/>
      <c r="AA82" s="5"/>
      <c r="AB82" s="5"/>
      <c r="AC82" s="5"/>
      <c r="AD82" s="5"/>
      <c r="AE82" s="16"/>
      <c r="AF82" s="1"/>
      <c r="AG82" s="1"/>
      <c r="AH82" s="1"/>
      <c r="AI82" s="1"/>
      <c r="AJ82" s="9">
        <f>E82</f>
        <v>300</v>
      </c>
      <c r="AK82" s="3">
        <f>'[8]Fuel Calculation'!AE49</f>
        <v>10.496525654907163</v>
      </c>
      <c r="AL82" s="3">
        <f>'[9]Fuel Calculation'!AE49</f>
        <v>10.496525654907163</v>
      </c>
      <c r="AM82" s="3">
        <f>AL82</f>
        <v>10.496525654907163</v>
      </c>
      <c r="AN82" s="5"/>
      <c r="AO82" s="5"/>
      <c r="AP82" s="5"/>
      <c r="AQ82" s="5"/>
      <c r="BL82" s="9">
        <f>AJ82</f>
        <v>300</v>
      </c>
      <c r="BM82" s="3">
        <f>'[8]Fuel Calculation'!X49</f>
        <v>3148.9576964721491</v>
      </c>
      <c r="BN82" s="3">
        <f>BM82</f>
        <v>3148.9576964721491</v>
      </c>
      <c r="BO82" s="3">
        <f t="shared" ref="BO82" si="8">BN82</f>
        <v>3148.9576964721491</v>
      </c>
      <c r="BP82" s="5"/>
      <c r="BQ82" s="5"/>
      <c r="BR82" s="5"/>
      <c r="BS82" s="5"/>
      <c r="BT82" s="6"/>
    </row>
    <row r="83" spans="5:72" x14ac:dyDescent="0.2">
      <c r="E83" s="27">
        <f>'[8]Fuel Calculation'!Q50</f>
        <v>500</v>
      </c>
      <c r="F83" s="3">
        <f>'[8]Fuel Calculation'!U50</f>
        <v>4.6377713961996783</v>
      </c>
      <c r="G83" s="3">
        <f>'[9]Fuel Calculation'!U50</f>
        <v>4.3649613140702845</v>
      </c>
      <c r="H83" s="55">
        <f>'[10]Fuel Calculation'!U50</f>
        <v>4.3142059499531893</v>
      </c>
      <c r="I83" s="5"/>
      <c r="J83" s="61"/>
      <c r="K83" s="67"/>
      <c r="L83" s="5"/>
      <c r="M83" s="5"/>
      <c r="N83" s="26"/>
      <c r="O83" s="26"/>
      <c r="P83" s="26"/>
      <c r="Q83" s="26"/>
      <c r="R83" s="26"/>
      <c r="S83" s="26"/>
      <c r="T83" s="26"/>
      <c r="U83" s="26"/>
      <c r="V83" s="26"/>
      <c r="W83" s="5"/>
      <c r="X83" s="5"/>
      <c r="Y83" s="5"/>
      <c r="Z83" s="5"/>
      <c r="AA83" s="5"/>
      <c r="AB83" s="5"/>
      <c r="AC83" s="5"/>
      <c r="AD83" s="5"/>
      <c r="AE83" s="16"/>
      <c r="AF83" s="1"/>
      <c r="AG83" s="1"/>
      <c r="AH83" s="1"/>
      <c r="AI83" s="1"/>
      <c r="AJ83" s="9">
        <f t="shared" ref="AJ83:AJ114" si="9">E83</f>
        <v>500</v>
      </c>
      <c r="AK83" s="3">
        <f>'[8]Fuel Calculation'!AE50</f>
        <v>7.4204342339198339</v>
      </c>
      <c r="AL83" s="3">
        <f>'[9]Fuel Calculation'!AE50</f>
        <v>7.4204342339198339</v>
      </c>
      <c r="AM83" s="3">
        <f t="shared" ref="AM83" si="10">AL83</f>
        <v>7.4204342339198339</v>
      </c>
      <c r="AN83" s="5"/>
      <c r="AO83" s="5"/>
      <c r="AP83" s="5"/>
      <c r="AQ83" s="5"/>
      <c r="BL83" s="9">
        <f t="shared" ref="BL83:BL114" si="11">AJ83</f>
        <v>500</v>
      </c>
      <c r="BM83" s="3">
        <f>'[8]Fuel Calculation'!X50</f>
        <v>3710.2171169599169</v>
      </c>
      <c r="BN83" s="3">
        <f t="shared" ref="BN83:BO83" si="12">BM83</f>
        <v>3710.2171169599169</v>
      </c>
      <c r="BO83" s="3">
        <f t="shared" si="12"/>
        <v>3710.2171169599169</v>
      </c>
      <c r="BP83" s="5"/>
      <c r="BQ83" s="5"/>
      <c r="BR83" s="5"/>
      <c r="BS83" s="5"/>
      <c r="BT83" s="6"/>
    </row>
    <row r="84" spans="5:72" x14ac:dyDescent="0.2">
      <c r="E84" s="27">
        <f>'[8]Fuel Calculation'!Q51</f>
        <v>700</v>
      </c>
      <c r="F84" s="3">
        <f>'[8]Fuel Calculation'!U51</f>
        <v>3.8103431296362165</v>
      </c>
      <c r="G84" s="3">
        <f>'[9]Fuel Calculation'!U51</f>
        <v>3.5862052984811448</v>
      </c>
      <c r="H84" s="55">
        <f>'[10]Fuel Calculation'!U51</f>
        <v>3.5445052368708985</v>
      </c>
      <c r="I84" s="5"/>
      <c r="J84" s="61"/>
      <c r="K84" s="67"/>
      <c r="L84" s="5"/>
      <c r="M84" s="5"/>
      <c r="N84" s="26"/>
      <c r="O84" s="26"/>
      <c r="P84" s="26"/>
      <c r="Q84" s="26"/>
      <c r="R84" s="26"/>
      <c r="S84" s="26"/>
      <c r="T84" s="26"/>
      <c r="U84" s="26"/>
      <c r="V84" s="26"/>
      <c r="W84" s="5"/>
      <c r="X84" s="5"/>
      <c r="Y84" s="5"/>
      <c r="Z84" s="5"/>
      <c r="AA84" s="5"/>
      <c r="AB84" s="5"/>
      <c r="AC84" s="5"/>
      <c r="AD84" s="5"/>
      <c r="AE84" s="16"/>
      <c r="AF84" s="1"/>
      <c r="AG84" s="1"/>
      <c r="AH84" s="1"/>
      <c r="AI84" s="1"/>
      <c r="AJ84" s="9">
        <f t="shared" si="9"/>
        <v>700</v>
      </c>
      <c r="AK84" s="3">
        <f>'[8]Fuel Calculation'!AE51</f>
        <v>6.0965490074181332</v>
      </c>
      <c r="AL84" s="3">
        <f>'[9]Fuel Calculation'!AE51</f>
        <v>6.0965490074181332</v>
      </c>
      <c r="AM84" s="3">
        <f t="shared" ref="AM84" si="13">AL84</f>
        <v>6.0965490074181332</v>
      </c>
      <c r="AN84" s="5"/>
      <c r="AO84" s="5"/>
      <c r="AP84" s="5"/>
      <c r="AQ84" s="5"/>
      <c r="BL84" s="9">
        <f t="shared" si="11"/>
        <v>700</v>
      </c>
      <c r="BM84" s="3">
        <f>'[8]Fuel Calculation'!X51</f>
        <v>4267.5843051926931</v>
      </c>
      <c r="BN84" s="3">
        <f t="shared" ref="BN84:BO84" si="14">BM84</f>
        <v>4267.5843051926931</v>
      </c>
      <c r="BO84" s="3">
        <f t="shared" si="14"/>
        <v>4267.5843051926931</v>
      </c>
      <c r="BP84" s="5"/>
      <c r="BQ84" s="5"/>
      <c r="BR84" s="5"/>
      <c r="BS84" s="5"/>
      <c r="BT84" s="6"/>
    </row>
    <row r="85" spans="5:72" x14ac:dyDescent="0.2">
      <c r="E85" s="27">
        <f>'[8]Fuel Calculation'!Q52</f>
        <v>900</v>
      </c>
      <c r="F85" s="3">
        <f>'[8]Fuel Calculation'!U52</f>
        <v>3.3479861682761616</v>
      </c>
      <c r="G85" s="3">
        <f>'[9]Fuel Calculation'!U52</f>
        <v>3.1510458054363881</v>
      </c>
      <c r="H85" s="55">
        <f>'[10]Fuel Calculation'!U52</f>
        <v>3.1144057379313135</v>
      </c>
      <c r="I85" s="5"/>
      <c r="J85" s="61"/>
      <c r="K85" s="67"/>
      <c r="L85" s="5"/>
      <c r="M85" s="5"/>
      <c r="N85" s="26"/>
      <c r="O85" s="26"/>
      <c r="P85" s="26"/>
      <c r="Q85" s="26"/>
      <c r="R85" s="26"/>
      <c r="S85" s="26"/>
      <c r="T85" s="26"/>
      <c r="U85" s="26"/>
      <c r="V85" s="26"/>
      <c r="W85" s="5"/>
      <c r="X85" s="5"/>
      <c r="Y85" s="5"/>
      <c r="Z85" s="5"/>
      <c r="AA85" s="5"/>
      <c r="AB85" s="5"/>
      <c r="AC85" s="5"/>
      <c r="AD85" s="5"/>
      <c r="AE85" s="11"/>
      <c r="AJ85" s="9">
        <f t="shared" si="9"/>
        <v>900</v>
      </c>
      <c r="AK85" s="3">
        <f>'[8]Fuel Calculation'!AE52</f>
        <v>5.3567778692419719</v>
      </c>
      <c r="AL85" s="3">
        <f>'[9]Fuel Calculation'!AE52</f>
        <v>5.3567778692419719</v>
      </c>
      <c r="AM85" s="3">
        <f t="shared" ref="AM85" si="15">AL85</f>
        <v>5.3567778692419719</v>
      </c>
      <c r="AN85" s="5"/>
      <c r="AO85" s="5"/>
      <c r="AP85" s="5"/>
      <c r="AQ85" s="5"/>
      <c r="BL85" s="9">
        <f t="shared" si="11"/>
        <v>900</v>
      </c>
      <c r="BM85" s="3">
        <f>'[8]Fuel Calculation'!X52</f>
        <v>4821.1000823177746</v>
      </c>
      <c r="BN85" s="3">
        <f t="shared" ref="BN85:BO85" si="16">BM85</f>
        <v>4821.1000823177746</v>
      </c>
      <c r="BO85" s="3">
        <f t="shared" si="16"/>
        <v>4821.1000823177746</v>
      </c>
      <c r="BP85" s="5"/>
      <c r="BQ85" s="5"/>
      <c r="BR85" s="5"/>
      <c r="BS85" s="5"/>
      <c r="BT85" s="6"/>
    </row>
    <row r="86" spans="5:72" x14ac:dyDescent="0.2">
      <c r="E86" s="27">
        <f>'[8]Fuel Calculation'!Q53</f>
        <v>1100</v>
      </c>
      <c r="F86" s="3">
        <f>'[8]Fuel Calculation'!U53</f>
        <v>3.0515934590884255</v>
      </c>
      <c r="G86" s="3">
        <f>'[9]Fuel Calculation'!U53</f>
        <v>2.8720879614949886</v>
      </c>
      <c r="H86" s="55">
        <f>'[10]Fuel Calculation'!U53</f>
        <v>2.8386915898496978</v>
      </c>
      <c r="I86" s="5"/>
      <c r="J86" s="61"/>
      <c r="K86" s="67"/>
      <c r="L86" s="5"/>
      <c r="M86" s="5"/>
      <c r="N86" s="26"/>
      <c r="O86" s="26"/>
      <c r="P86" s="26"/>
      <c r="Q86" s="26"/>
      <c r="R86" s="26"/>
      <c r="S86" s="26"/>
      <c r="T86" s="26"/>
      <c r="U86" s="26"/>
      <c r="V86" s="26"/>
      <c r="W86" s="5"/>
      <c r="X86" s="5"/>
      <c r="Y86" s="5"/>
      <c r="Z86" s="5"/>
      <c r="AA86" s="5"/>
      <c r="AB86" s="5"/>
      <c r="AC86" s="5"/>
      <c r="AD86" s="5"/>
      <c r="AE86" s="11"/>
      <c r="AJ86" s="9">
        <f t="shared" si="9"/>
        <v>1100</v>
      </c>
      <c r="AK86" s="3">
        <f>'[8]Fuel Calculation'!AE53</f>
        <v>4.8825495345415471</v>
      </c>
      <c r="AL86" s="3">
        <f>'[9]Fuel Calculation'!AE53</f>
        <v>4.8825495345415471</v>
      </c>
      <c r="AM86" s="3">
        <f t="shared" ref="AM86" si="17">AL86</f>
        <v>4.8825495345415471</v>
      </c>
      <c r="AN86" s="5"/>
      <c r="AO86" s="5"/>
      <c r="AP86" s="5"/>
      <c r="AQ86" s="5"/>
      <c r="BL86" s="9">
        <f t="shared" si="11"/>
        <v>1100</v>
      </c>
      <c r="BM86" s="3">
        <f>'[8]Fuel Calculation'!X53</f>
        <v>5370.8044879957015</v>
      </c>
      <c r="BN86" s="3">
        <f t="shared" ref="BN86:BO86" si="18">BM86</f>
        <v>5370.8044879957015</v>
      </c>
      <c r="BO86" s="3">
        <f t="shared" si="18"/>
        <v>5370.8044879957015</v>
      </c>
      <c r="BP86" s="5"/>
      <c r="BQ86" s="5"/>
      <c r="BR86" s="5"/>
      <c r="BS86" s="5"/>
      <c r="BT86" s="6"/>
    </row>
    <row r="87" spans="5:72" x14ac:dyDescent="0.2">
      <c r="E87" s="27">
        <f>'[8]Fuel Calculation'!Q54</f>
        <v>1300</v>
      </c>
      <c r="F87" s="3">
        <f>'[8]Fuel Calculation'!U54</f>
        <v>2.8445850019808576</v>
      </c>
      <c r="G87" s="3">
        <f>'[9]Fuel Calculation'!U54</f>
        <v>2.677256472452572</v>
      </c>
      <c r="H87" s="55">
        <f>'[10]Fuel Calculation'!U54</f>
        <v>2.6461255832380068</v>
      </c>
      <c r="I87" s="5"/>
      <c r="J87" s="61"/>
      <c r="K87" s="67"/>
      <c r="L87" s="5"/>
      <c r="M87" s="5"/>
      <c r="N87" s="26"/>
      <c r="O87" s="26"/>
      <c r="P87" s="26"/>
      <c r="Q87" s="26"/>
      <c r="R87" s="26"/>
      <c r="S87" s="26"/>
      <c r="T87" s="26"/>
      <c r="U87" s="26"/>
      <c r="V87" s="26"/>
      <c r="W87" s="5"/>
      <c r="X87" s="5"/>
      <c r="Y87" s="5"/>
      <c r="Z87" s="5"/>
      <c r="AA87" s="5"/>
      <c r="AB87" s="5"/>
      <c r="AC87" s="5"/>
      <c r="AD87" s="5"/>
      <c r="AE87" s="11"/>
      <c r="AJ87" s="9">
        <f t="shared" si="9"/>
        <v>1300</v>
      </c>
      <c r="AK87" s="3">
        <f>'[8]Fuel Calculation'!AE54</f>
        <v>4.5513360031694283</v>
      </c>
      <c r="AL87" s="3">
        <f>'[9]Fuel Calculation'!AE54</f>
        <v>4.5513360031694283</v>
      </c>
      <c r="AM87" s="3">
        <f t="shared" ref="AM87" si="19">AL87</f>
        <v>4.5513360031694283</v>
      </c>
      <c r="AN87" s="5"/>
      <c r="AO87" s="5"/>
      <c r="AP87" s="5"/>
      <c r="AQ87" s="5"/>
      <c r="BL87" s="9">
        <f t="shared" si="11"/>
        <v>1300</v>
      </c>
      <c r="BM87" s="3">
        <f>'[8]Fuel Calculation'!X54</f>
        <v>5916.7368041202571</v>
      </c>
      <c r="BN87" s="3">
        <f t="shared" ref="BN87:BO87" si="20">BM87</f>
        <v>5916.7368041202571</v>
      </c>
      <c r="BO87" s="3">
        <f t="shared" si="20"/>
        <v>5916.7368041202571</v>
      </c>
      <c r="BP87" s="5"/>
      <c r="BQ87" s="5"/>
      <c r="BR87" s="5"/>
      <c r="BS87" s="5"/>
      <c r="BT87" s="6"/>
    </row>
    <row r="88" spans="5:72" x14ac:dyDescent="0.2">
      <c r="E88" s="27">
        <f>'[8]Fuel Calculation'!Q55</f>
        <v>1500</v>
      </c>
      <c r="F88" s="3">
        <f>'[8]Fuel Calculation'!U55</f>
        <v>2.6912231573153194</v>
      </c>
      <c r="G88" s="3">
        <f>'[9]Fuel Calculation'!U55</f>
        <v>2.5329159127673595</v>
      </c>
      <c r="H88" s="55">
        <f>'[10]Fuel Calculation'!U55</f>
        <v>2.5034634021537854</v>
      </c>
      <c r="I88" s="5"/>
      <c r="J88" s="61"/>
      <c r="K88" s="67"/>
      <c r="L88" s="5"/>
      <c r="M88" s="5"/>
      <c r="N88" s="26"/>
      <c r="O88" s="26"/>
      <c r="P88" s="26"/>
      <c r="Q88" s="26"/>
      <c r="R88" s="26"/>
      <c r="S88" s="26"/>
      <c r="T88" s="26"/>
      <c r="U88" s="26"/>
      <c r="V88" s="26"/>
      <c r="W88" s="5"/>
      <c r="X88" s="5"/>
      <c r="Y88" s="5"/>
      <c r="Z88" s="5"/>
      <c r="AA88" s="5"/>
      <c r="AB88" s="5"/>
      <c r="AC88" s="5"/>
      <c r="AD88" s="5"/>
      <c r="AE88" s="11"/>
      <c r="AJ88" s="9">
        <f t="shared" si="9"/>
        <v>1500</v>
      </c>
      <c r="AK88" s="3">
        <f>'[8]Fuel Calculation'!AE55</f>
        <v>4.3059570517045405</v>
      </c>
      <c r="AL88" s="3">
        <f>'[9]Fuel Calculation'!AE55</f>
        <v>4.3059570517045405</v>
      </c>
      <c r="AM88" s="3">
        <f t="shared" ref="AM88" si="21">AL88</f>
        <v>4.3059570517045405</v>
      </c>
      <c r="AN88" s="5"/>
      <c r="AO88" s="5"/>
      <c r="AP88" s="5"/>
      <c r="AQ88" s="5"/>
      <c r="BL88" s="9">
        <f t="shared" si="11"/>
        <v>1500</v>
      </c>
      <c r="BM88" s="3">
        <f>'[8]Fuel Calculation'!X55</f>
        <v>6458.935577556811</v>
      </c>
      <c r="BN88" s="3">
        <f t="shared" ref="BN88:BO88" si="22">BM88</f>
        <v>6458.935577556811</v>
      </c>
      <c r="BO88" s="3">
        <f t="shared" si="22"/>
        <v>6458.935577556811</v>
      </c>
      <c r="BP88" s="5"/>
      <c r="BQ88" s="5"/>
      <c r="BR88" s="5"/>
      <c r="BS88" s="5"/>
      <c r="BT88" s="6"/>
    </row>
    <row r="89" spans="5:72" x14ac:dyDescent="0.2">
      <c r="E89" s="27">
        <f>'[8]Fuel Calculation'!Q56</f>
        <v>1700</v>
      </c>
      <c r="F89" s="3">
        <f>'[8]Fuel Calculation'!U56</f>
        <v>2.5725877360110108</v>
      </c>
      <c r="G89" s="3">
        <f>'[9]Fuel Calculation'!U56</f>
        <v>2.4212590456574223</v>
      </c>
      <c r="H89" s="55">
        <f>'[10]Fuel Calculation'!U56</f>
        <v>2.3931048707079174</v>
      </c>
      <c r="I89" s="5"/>
      <c r="J89" s="61"/>
      <c r="K89" s="67"/>
      <c r="L89" s="5"/>
      <c r="M89" s="5"/>
      <c r="N89" s="26"/>
      <c r="O89" s="26"/>
      <c r="P89" s="26"/>
      <c r="Q89" s="26"/>
      <c r="R89" s="26"/>
      <c r="S89" s="26"/>
      <c r="T89" s="26"/>
      <c r="U89" s="26"/>
      <c r="V89" s="26"/>
      <c r="W89" s="5"/>
      <c r="X89" s="5"/>
      <c r="Y89" s="5"/>
      <c r="Z89" s="5"/>
      <c r="AA89" s="5"/>
      <c r="AB89" s="5"/>
      <c r="AC89" s="5"/>
      <c r="AD89" s="5"/>
      <c r="AE89" s="11"/>
      <c r="AJ89" s="9">
        <f t="shared" si="9"/>
        <v>1700</v>
      </c>
      <c r="AK89" s="3">
        <f>'[8]Fuel Calculation'!AE56</f>
        <v>4.1161403776176346</v>
      </c>
      <c r="AL89" s="3">
        <f>'[9]Fuel Calculation'!AE56</f>
        <v>4.1161403776176346</v>
      </c>
      <c r="AM89" s="3">
        <f t="shared" ref="AM89" si="23">AL89</f>
        <v>4.1161403776176346</v>
      </c>
      <c r="AN89" s="5"/>
      <c r="AO89" s="5"/>
      <c r="AP89" s="5"/>
      <c r="AQ89" s="5"/>
      <c r="BL89" s="9">
        <f t="shared" si="11"/>
        <v>1700</v>
      </c>
      <c r="BM89" s="3">
        <f>'[8]Fuel Calculation'!X56</f>
        <v>6997.4386419499788</v>
      </c>
      <c r="BN89" s="3">
        <f t="shared" ref="BN89:BO89" si="24">BM89</f>
        <v>6997.4386419499788</v>
      </c>
      <c r="BO89" s="3">
        <f t="shared" si="24"/>
        <v>6997.4386419499788</v>
      </c>
      <c r="BP89" s="5"/>
      <c r="BQ89" s="5"/>
      <c r="BR89" s="5"/>
      <c r="BS89" s="5"/>
      <c r="BT89" s="6"/>
    </row>
    <row r="90" spans="5:72" x14ac:dyDescent="0.2">
      <c r="E90" s="27">
        <f>'[8]Fuel Calculation'!Q57</f>
        <v>1900</v>
      </c>
      <c r="F90" s="3">
        <f>'[8]Fuel Calculation'!U57</f>
        <v>2.4777247166603766</v>
      </c>
      <c r="G90" s="3">
        <f>'[9]Fuel Calculation'!U57</f>
        <v>2.3319762039156484</v>
      </c>
      <c r="H90" s="55">
        <f>'[10]Fuel Calculation'!U57</f>
        <v>2.3048602015445363</v>
      </c>
      <c r="I90" s="5"/>
      <c r="J90" s="61"/>
      <c r="K90" s="67"/>
      <c r="L90" s="5"/>
      <c r="M90" s="5"/>
      <c r="N90" s="26"/>
      <c r="O90" s="26"/>
      <c r="P90" s="26"/>
      <c r="Q90" s="26"/>
      <c r="R90" s="26"/>
      <c r="S90" s="26"/>
      <c r="T90" s="26"/>
      <c r="U90" s="26"/>
      <c r="V90" s="26"/>
      <c r="W90" s="5"/>
      <c r="X90" s="5"/>
      <c r="Y90" s="5"/>
      <c r="Z90" s="5"/>
      <c r="AA90" s="5"/>
      <c r="AB90" s="5"/>
      <c r="AC90" s="5"/>
      <c r="AD90" s="5"/>
      <c r="AE90" s="11"/>
      <c r="AJ90" s="9">
        <f t="shared" si="9"/>
        <v>1900</v>
      </c>
      <c r="AK90" s="3">
        <f>'[8]Fuel Calculation'!AE57</f>
        <v>3.9643595466566022</v>
      </c>
      <c r="AL90" s="3">
        <f>'[9]Fuel Calculation'!AE57</f>
        <v>3.9643595466566022</v>
      </c>
      <c r="AM90" s="3">
        <f t="shared" ref="AM90" si="25">AL90</f>
        <v>3.9643595466566022</v>
      </c>
      <c r="AN90" s="5"/>
      <c r="AO90" s="5"/>
      <c r="AP90" s="5"/>
      <c r="AQ90" s="5"/>
      <c r="BL90" s="9">
        <f t="shared" si="11"/>
        <v>1900</v>
      </c>
      <c r="BM90" s="3">
        <f>'[8]Fuel Calculation'!X57</f>
        <v>7532.2831386475445</v>
      </c>
      <c r="BN90" s="3">
        <f t="shared" ref="BN90:BO90" si="26">BM90</f>
        <v>7532.2831386475445</v>
      </c>
      <c r="BO90" s="3">
        <f t="shared" si="26"/>
        <v>7532.2831386475445</v>
      </c>
      <c r="BP90" s="5"/>
      <c r="BQ90" s="5"/>
      <c r="BR90" s="5"/>
      <c r="BS90" s="5"/>
      <c r="BT90" s="6"/>
    </row>
    <row r="91" spans="5:72" x14ac:dyDescent="0.2">
      <c r="E91" s="27">
        <f>'[8]Fuel Calculation'!Q58</f>
        <v>2100</v>
      </c>
      <c r="F91" s="3">
        <f>'[8]Fuel Calculation'!U58</f>
        <v>2.3998528383291378</v>
      </c>
      <c r="G91" s="3">
        <f>'[9]Fuel Calculation'!U58</f>
        <v>2.2586850243097767</v>
      </c>
      <c r="H91" s="55">
        <f>'[10]Fuel Calculation'!U58</f>
        <v>2.2324212449573375</v>
      </c>
      <c r="I91" s="5"/>
      <c r="J91" s="61"/>
      <c r="K91" s="67"/>
      <c r="L91" s="5"/>
      <c r="M91" s="5"/>
      <c r="N91" s="26"/>
      <c r="O91" s="26"/>
      <c r="P91" s="26"/>
      <c r="Q91" s="26"/>
      <c r="R91" s="26"/>
      <c r="S91" s="26"/>
      <c r="T91" s="26"/>
      <c r="U91" s="26"/>
      <c r="V91" s="26"/>
      <c r="W91" s="5"/>
      <c r="X91" s="5"/>
      <c r="Y91" s="5"/>
      <c r="Z91" s="5"/>
      <c r="AA91" s="5"/>
      <c r="AB91" s="5"/>
      <c r="AC91" s="5"/>
      <c r="AD91" s="5"/>
      <c r="AE91" s="11"/>
      <c r="AJ91" s="9">
        <f t="shared" si="9"/>
        <v>2100</v>
      </c>
      <c r="AK91" s="3">
        <f>'[8]Fuel Calculation'!AE58</f>
        <v>3.8397645413266202</v>
      </c>
      <c r="AL91" s="3">
        <f>'[9]Fuel Calculation'!AE58</f>
        <v>3.8397645413266202</v>
      </c>
      <c r="AM91" s="3">
        <f t="shared" ref="AM91" si="27">AL91</f>
        <v>3.8397645413266202</v>
      </c>
      <c r="AN91" s="5"/>
      <c r="AO91" s="5"/>
      <c r="AP91" s="5"/>
      <c r="AQ91" s="5"/>
      <c r="BL91" s="9">
        <f t="shared" si="11"/>
        <v>2100</v>
      </c>
      <c r="BM91" s="3">
        <f>'[8]Fuel Calculation'!X58</f>
        <v>8063.5055367859022</v>
      </c>
      <c r="BN91" s="3">
        <f t="shared" ref="BN91:BO91" si="28">BM91</f>
        <v>8063.5055367859022</v>
      </c>
      <c r="BO91" s="3">
        <f t="shared" si="28"/>
        <v>8063.5055367859022</v>
      </c>
      <c r="BP91" s="5"/>
      <c r="BQ91" s="5"/>
      <c r="BR91" s="5"/>
      <c r="BS91" s="5"/>
      <c r="BT91" s="6"/>
    </row>
    <row r="92" spans="5:72" x14ac:dyDescent="0.2">
      <c r="E92" s="27">
        <f>'[8]Fuel Calculation'!Q59</f>
        <v>2300</v>
      </c>
      <c r="F92" s="3">
        <f>'[8]Fuel Calculation'!U59</f>
        <v>2.334549362113751</v>
      </c>
      <c r="G92" s="3">
        <f>'[9]Fuel Calculation'!U59</f>
        <v>2.1972229290482361</v>
      </c>
      <c r="H92" s="55">
        <f>'[10]Fuel Calculation'!U59</f>
        <v>2.171673825222094</v>
      </c>
      <c r="I92" s="5"/>
      <c r="J92" s="61"/>
      <c r="K92" s="67"/>
      <c r="L92" s="5"/>
      <c r="M92" s="5"/>
      <c r="N92" s="26"/>
      <c r="O92" s="26"/>
      <c r="P92" s="26"/>
      <c r="Q92" s="26"/>
      <c r="R92" s="26"/>
      <c r="S92" s="26"/>
      <c r="T92" s="26"/>
      <c r="U92" s="26"/>
      <c r="V92" s="26"/>
      <c r="W92" s="5"/>
      <c r="X92" s="5"/>
      <c r="Y92" s="5"/>
      <c r="Z92" s="5"/>
      <c r="AA92" s="5"/>
      <c r="AB92" s="5"/>
      <c r="AC92" s="5"/>
      <c r="AD92" s="5"/>
      <c r="AE92" s="11"/>
      <c r="AJ92" s="9">
        <f t="shared" si="9"/>
        <v>2300</v>
      </c>
      <c r="AK92" s="3">
        <f>'[8]Fuel Calculation'!AE59</f>
        <v>3.7352789793819827</v>
      </c>
      <c r="AL92" s="3">
        <f>'[9]Fuel Calculation'!AE59</f>
        <v>3.7352789793819827</v>
      </c>
      <c r="AM92" s="3">
        <f t="shared" ref="AM92" si="29">AL92</f>
        <v>3.7352789793819827</v>
      </c>
      <c r="AN92" s="5"/>
      <c r="AO92" s="5"/>
      <c r="AP92" s="5"/>
      <c r="AQ92" s="5"/>
      <c r="BL92" s="9">
        <f t="shared" si="11"/>
        <v>2300</v>
      </c>
      <c r="BM92" s="3">
        <f>'[8]Fuel Calculation'!X59</f>
        <v>8591.1416525785608</v>
      </c>
      <c r="BN92" s="3">
        <f t="shared" ref="BN92:BO92" si="30">BM92</f>
        <v>8591.1416525785608</v>
      </c>
      <c r="BO92" s="3">
        <f t="shared" si="30"/>
        <v>8591.1416525785608</v>
      </c>
      <c r="BP92" s="5"/>
      <c r="BQ92" s="5"/>
      <c r="BR92" s="5"/>
      <c r="BS92" s="5"/>
      <c r="BT92" s="6"/>
    </row>
    <row r="93" spans="5:72" x14ac:dyDescent="0.2">
      <c r="E93" s="27">
        <f>'[8]Fuel Calculation'!Q60</f>
        <v>2500</v>
      </c>
      <c r="F93" s="3">
        <f>'[8]Fuel Calculation'!U60</f>
        <v>2.2788066669618856</v>
      </c>
      <c r="G93" s="3">
        <f>'[9]Fuel Calculation'!U60</f>
        <v>2.1447592159641276</v>
      </c>
      <c r="H93" s="55">
        <f>'[10]Fuel Calculation'!U60</f>
        <v>2.119820155313382</v>
      </c>
      <c r="I93" s="5"/>
      <c r="J93" s="61"/>
      <c r="K93" s="67"/>
      <c r="L93" s="5"/>
      <c r="M93" s="5"/>
      <c r="N93" s="26"/>
      <c r="O93" s="26"/>
      <c r="P93" s="26"/>
      <c r="Q93" s="26"/>
      <c r="R93" s="26"/>
      <c r="S93" s="26"/>
      <c r="T93" s="26"/>
      <c r="U93" s="26"/>
      <c r="V93" s="26"/>
      <c r="W93" s="5"/>
      <c r="X93" s="5"/>
      <c r="Y93" s="5"/>
      <c r="Z93" s="5"/>
      <c r="AA93" s="5"/>
      <c r="AB93" s="5"/>
      <c r="AC93" s="5"/>
      <c r="AD93" s="5"/>
      <c r="AE93" s="11"/>
      <c r="AJ93" s="9">
        <f t="shared" si="9"/>
        <v>2500</v>
      </c>
      <c r="AK93" s="3">
        <f>'[8]Fuel Calculation'!AE60</f>
        <v>3.6460906671389997</v>
      </c>
      <c r="AL93" s="3">
        <f>'[9]Fuel Calculation'!AE60</f>
        <v>3.6460906671389997</v>
      </c>
      <c r="AM93" s="3">
        <f t="shared" ref="AM93" si="31">AL93</f>
        <v>3.6460906671389997</v>
      </c>
      <c r="AN93" s="5"/>
      <c r="AO93" s="5"/>
      <c r="AP93" s="5"/>
      <c r="AQ93" s="5"/>
      <c r="BL93" s="9">
        <f t="shared" si="11"/>
        <v>2500</v>
      </c>
      <c r="BM93" s="3">
        <f>'[8]Fuel Calculation'!X60</f>
        <v>9115.2266678474989</v>
      </c>
      <c r="BN93" s="3">
        <f t="shared" ref="BN93:BO93" si="32">BM93</f>
        <v>9115.2266678474989</v>
      </c>
      <c r="BO93" s="3">
        <f t="shared" si="32"/>
        <v>9115.2266678474989</v>
      </c>
      <c r="BP93" s="5"/>
      <c r="BQ93" s="5"/>
      <c r="BR93" s="5"/>
      <c r="BS93" s="5"/>
      <c r="BT93" s="6"/>
    </row>
    <row r="94" spans="5:72" x14ac:dyDescent="0.2">
      <c r="E94" s="27">
        <f>'[8]Fuel Calculation'!Q61</f>
        <v>2700</v>
      </c>
      <c r="F94" s="3">
        <f>'[8]Fuel Calculation'!U61</f>
        <v>2.2305081360727215</v>
      </c>
      <c r="G94" s="3">
        <f>'[9]Fuel Calculation'!U61</f>
        <v>2.0993017751272673</v>
      </c>
      <c r="H94" s="55">
        <f>'[10]Fuel Calculation'!U61</f>
        <v>2.0748912893699734</v>
      </c>
      <c r="I94" s="5"/>
      <c r="J94" s="61"/>
      <c r="K94" s="67"/>
      <c r="L94" s="5"/>
      <c r="M94" s="5"/>
      <c r="N94" s="26"/>
      <c r="O94" s="26"/>
      <c r="P94" s="26"/>
      <c r="Q94" s="26"/>
      <c r="R94" s="26"/>
      <c r="S94" s="26"/>
      <c r="T94" s="26"/>
      <c r="U94" s="26"/>
      <c r="V94" s="26"/>
      <c r="W94" s="5"/>
      <c r="X94" s="5"/>
      <c r="Y94" s="5"/>
      <c r="Z94" s="5"/>
      <c r="AA94" s="5"/>
      <c r="AB94" s="5"/>
      <c r="AC94" s="5"/>
      <c r="AD94" s="5"/>
      <c r="AE94" s="11"/>
      <c r="AJ94" s="9">
        <f t="shared" si="9"/>
        <v>2700</v>
      </c>
      <c r="AK94" s="3">
        <f>'[8]Fuel Calculation'!AE61</f>
        <v>3.5688130177163275</v>
      </c>
      <c r="AL94" s="3">
        <f>'[9]Fuel Calculation'!AE61</f>
        <v>3.5688130177163275</v>
      </c>
      <c r="AM94" s="3">
        <f t="shared" ref="AM94" si="33">AL94</f>
        <v>3.5688130177163275</v>
      </c>
      <c r="AN94" s="5"/>
      <c r="AO94" s="5"/>
      <c r="AP94" s="5"/>
      <c r="AQ94" s="5"/>
      <c r="BL94" s="9">
        <f t="shared" si="11"/>
        <v>2700</v>
      </c>
      <c r="BM94" s="3">
        <f>'[8]Fuel Calculation'!X61</f>
        <v>9635.7951478340838</v>
      </c>
      <c r="BN94" s="3">
        <f t="shared" ref="BN94:BO94" si="34">BM94</f>
        <v>9635.7951478340838</v>
      </c>
      <c r="BO94" s="3">
        <f t="shared" si="34"/>
        <v>9635.7951478340838</v>
      </c>
      <c r="BP94" s="5"/>
      <c r="BQ94" s="5"/>
      <c r="BR94" s="5"/>
      <c r="BS94" s="5"/>
      <c r="BT94" s="6"/>
    </row>
    <row r="95" spans="5:72" x14ac:dyDescent="0.2">
      <c r="E95" s="27">
        <f>'[8]Fuel Calculation'!Q62</f>
        <v>2900</v>
      </c>
      <c r="F95" s="3">
        <f>'[8]Fuel Calculation'!U62</f>
        <v>2.1881209177425109</v>
      </c>
      <c r="G95" s="3">
        <f>'[9]Fuel Calculation'!U62</f>
        <v>2.0594079225811863</v>
      </c>
      <c r="H95" s="55">
        <f>'[10]Fuel Calculation'!U62</f>
        <v>2.0354613188302428</v>
      </c>
      <c r="I95" s="5"/>
      <c r="J95" s="61"/>
      <c r="K95" s="67"/>
      <c r="L95" s="5"/>
      <c r="M95" s="5"/>
      <c r="N95" s="26"/>
      <c r="O95" s="26"/>
      <c r="P95" s="26"/>
      <c r="Q95" s="26"/>
      <c r="R95" s="26"/>
      <c r="S95" s="26"/>
      <c r="T95" s="26"/>
      <c r="U95" s="26"/>
      <c r="V95" s="26"/>
      <c r="W95" s="5"/>
      <c r="X95" s="5"/>
      <c r="Y95" s="5"/>
      <c r="Z95" s="5"/>
      <c r="AA95" s="5"/>
      <c r="AB95" s="5"/>
      <c r="AC95" s="5"/>
      <c r="AD95" s="5"/>
      <c r="AE95" s="11"/>
      <c r="AJ95" s="9">
        <f t="shared" si="9"/>
        <v>2900</v>
      </c>
      <c r="AK95" s="3">
        <f>'[8]Fuel Calculation'!AE62</f>
        <v>3.5009934683879815</v>
      </c>
      <c r="AL95" s="3">
        <f>'[9]Fuel Calculation'!AE62</f>
        <v>3.5009934683879815</v>
      </c>
      <c r="AM95" s="3">
        <f t="shared" ref="AM95" si="35">AL95</f>
        <v>3.5009934683879815</v>
      </c>
      <c r="AN95" s="5"/>
      <c r="AO95" s="5"/>
      <c r="AP95" s="5"/>
      <c r="AQ95" s="5"/>
      <c r="BL95" s="9">
        <f t="shared" si="11"/>
        <v>2900</v>
      </c>
      <c r="BM95" s="3">
        <f>'[8]Fuel Calculation'!X62</f>
        <v>10152.881058325147</v>
      </c>
      <c r="BN95" s="3">
        <f t="shared" ref="BN95:BO95" si="36">BM95</f>
        <v>10152.881058325147</v>
      </c>
      <c r="BO95" s="3">
        <f t="shared" si="36"/>
        <v>10152.881058325147</v>
      </c>
      <c r="BP95" s="5"/>
      <c r="BQ95" s="5"/>
      <c r="BR95" s="5"/>
      <c r="BS95" s="5"/>
      <c r="BT95" s="6"/>
    </row>
    <row r="96" spans="5:72" x14ac:dyDescent="0.2">
      <c r="E96" s="27">
        <f>'[8]Fuel Calculation'!Q63</f>
        <v>3100</v>
      </c>
      <c r="F96" s="3">
        <f>'[8]Fuel Calculation'!U63</f>
        <v>2.1505076173642683</v>
      </c>
      <c r="G96" s="3">
        <f>'[9]Fuel Calculation'!U63</f>
        <v>2.0240071692840171</v>
      </c>
      <c r="H96" s="55">
        <f>'[10]Fuel Calculation'!U63</f>
        <v>2.0004722021993193</v>
      </c>
      <c r="I96" s="5"/>
      <c r="J96" s="61"/>
      <c r="K96" s="67"/>
      <c r="L96" s="5"/>
      <c r="M96" s="5"/>
      <c r="N96" s="26"/>
      <c r="O96" s="26"/>
      <c r="P96" s="26"/>
      <c r="Q96" s="26"/>
      <c r="R96" s="26"/>
      <c r="S96" s="26"/>
      <c r="T96" s="26"/>
      <c r="U96" s="26"/>
      <c r="V96" s="26"/>
      <c r="W96" s="5"/>
      <c r="X96" s="5"/>
      <c r="Y96" s="5"/>
      <c r="Z96" s="5"/>
      <c r="AA96" s="5"/>
      <c r="AB96" s="5"/>
      <c r="AC96" s="5"/>
      <c r="AD96" s="5"/>
      <c r="AE96" s="11"/>
      <c r="AJ96" s="9">
        <f t="shared" si="9"/>
        <v>3100</v>
      </c>
      <c r="AK96" s="3">
        <f>'[8]Fuel Calculation'!AE63</f>
        <v>3.4408121877827922</v>
      </c>
      <c r="AL96" s="3">
        <f>'[9]Fuel Calculation'!AE63</f>
        <v>3.4408121877827922</v>
      </c>
      <c r="AM96" s="3">
        <f t="shared" ref="AM96" si="37">AL96</f>
        <v>3.4408121877827922</v>
      </c>
      <c r="AN96" s="5"/>
      <c r="AO96" s="5"/>
      <c r="AP96" s="5"/>
      <c r="AQ96" s="5"/>
      <c r="BL96" s="9">
        <f t="shared" si="11"/>
        <v>3100</v>
      </c>
      <c r="BM96" s="3">
        <f>'[8]Fuel Calculation'!X63</f>
        <v>10666.517782126655</v>
      </c>
      <c r="BN96" s="3">
        <f t="shared" ref="BN96:BO96" si="38">BM96</f>
        <v>10666.517782126655</v>
      </c>
      <c r="BO96" s="3">
        <f t="shared" si="38"/>
        <v>10666.517782126655</v>
      </c>
      <c r="BP96" s="5"/>
      <c r="BQ96" s="5"/>
      <c r="BR96" s="5"/>
      <c r="BS96" s="5"/>
      <c r="BT96" s="6"/>
    </row>
    <row r="97" spans="2:72" x14ac:dyDescent="0.2">
      <c r="E97" s="27">
        <f>'[8]Fuel Calculation'!Q64</f>
        <v>3300</v>
      </c>
      <c r="F97" s="3">
        <f>'[8]Fuel Calculation'!U64</f>
        <v>2.1168064649462948</v>
      </c>
      <c r="G97" s="3">
        <f>'[9]Fuel Calculation'!U64</f>
        <v>1.9922884375965126</v>
      </c>
      <c r="H97" s="55">
        <f>'[10]Fuel Calculation'!U64</f>
        <v>1.9691222929732972</v>
      </c>
      <c r="I97" s="5"/>
      <c r="J97" s="61"/>
      <c r="K97" s="67"/>
      <c r="L97" s="5"/>
      <c r="M97" s="5"/>
      <c r="N97" s="26"/>
      <c r="O97" s="26"/>
      <c r="P97" s="26"/>
      <c r="Q97" s="26"/>
      <c r="R97" s="26"/>
      <c r="S97" s="26"/>
      <c r="T97" s="26"/>
      <c r="U97" s="26"/>
      <c r="V97" s="26"/>
      <c r="W97" s="5"/>
      <c r="X97" s="5"/>
      <c r="Y97" s="5"/>
      <c r="Z97" s="5"/>
      <c r="AA97" s="5"/>
      <c r="AB97" s="5"/>
      <c r="AC97" s="5"/>
      <c r="AD97" s="5"/>
      <c r="AE97" s="11"/>
      <c r="AJ97" s="9">
        <f t="shared" si="9"/>
        <v>3300</v>
      </c>
      <c r="AK97" s="3">
        <f>'[8]Fuel Calculation'!AE64</f>
        <v>3.3868903439140317</v>
      </c>
      <c r="AL97" s="3">
        <f>'[9]Fuel Calculation'!AE64</f>
        <v>3.3868903439140317</v>
      </c>
      <c r="AM97" s="3">
        <f t="shared" ref="AM97" si="39">AL97</f>
        <v>3.3868903439140317</v>
      </c>
      <c r="AN97" s="5"/>
      <c r="AO97" s="5"/>
      <c r="AP97" s="5"/>
      <c r="AQ97" s="5"/>
      <c r="BL97" s="9">
        <f t="shared" si="11"/>
        <v>3300</v>
      </c>
      <c r="BM97" s="3">
        <f>'[8]Fuel Calculation'!X64</f>
        <v>11176.738134916304</v>
      </c>
      <c r="BN97" s="3">
        <f t="shared" ref="BN97:BO97" si="40">BM97</f>
        <v>11176.738134916304</v>
      </c>
      <c r="BO97" s="3">
        <f t="shared" si="40"/>
        <v>11176.738134916304</v>
      </c>
      <c r="BP97" s="5"/>
      <c r="BQ97" s="5"/>
      <c r="BR97" s="5"/>
      <c r="BS97" s="5"/>
      <c r="BT97" s="6"/>
    </row>
    <row r="98" spans="2:72" x14ac:dyDescent="0.2">
      <c r="B98" t="s">
        <v>40</v>
      </c>
      <c r="C98" t="s">
        <v>41</v>
      </c>
      <c r="D98" t="s">
        <v>42</v>
      </c>
      <c r="E98" s="27">
        <f>'[8]Fuel Calculation'!Q65</f>
        <v>3500</v>
      </c>
      <c r="F98" s="3">
        <f>'[8]Fuel Calculation'!U65</f>
        <v>2.0863525679472303</v>
      </c>
      <c r="G98" s="3">
        <f>'[9]Fuel Calculation'!U65</f>
        <v>1.9636259463032757</v>
      </c>
      <c r="H98" s="55">
        <f>'[10]Fuel Calculation'!U65</f>
        <v>1.94079308646254</v>
      </c>
      <c r="I98" s="5"/>
      <c r="J98" s="61"/>
      <c r="K98" s="67"/>
      <c r="L98" s="5"/>
      <c r="M98" s="5"/>
      <c r="N98" s="26"/>
      <c r="O98" s="26"/>
      <c r="P98" s="26"/>
      <c r="Q98" s="26"/>
      <c r="R98" s="26"/>
      <c r="S98" s="26"/>
      <c r="T98" s="26"/>
      <c r="U98" s="26"/>
      <c r="V98" s="26"/>
      <c r="W98" s="5"/>
      <c r="X98" s="5"/>
      <c r="Y98" s="5"/>
      <c r="Z98" s="5"/>
      <c r="AA98" s="5"/>
      <c r="AB98" s="5"/>
      <c r="AC98" s="5"/>
      <c r="AD98" s="5"/>
      <c r="AE98" s="11"/>
      <c r="AJ98" s="9">
        <f t="shared" si="9"/>
        <v>3500</v>
      </c>
      <c r="AK98" s="3">
        <f>'[8]Fuel Calculation'!AE65</f>
        <v>3.3381641087155272</v>
      </c>
      <c r="AL98" s="3">
        <f>'[9]Fuel Calculation'!AE65</f>
        <v>3.3381641087155272</v>
      </c>
      <c r="AM98" s="3">
        <f t="shared" ref="AM98" si="41">AL98</f>
        <v>3.3381641087155272</v>
      </c>
      <c r="AN98" s="5"/>
      <c r="AO98" s="5"/>
      <c r="AP98" s="5"/>
      <c r="AQ98" s="5"/>
      <c r="BL98" s="9">
        <f t="shared" si="11"/>
        <v>3500</v>
      </c>
      <c r="BM98" s="3">
        <f>'[8]Fuel Calculation'!X65</f>
        <v>11683.574380504346</v>
      </c>
      <c r="BN98" s="3">
        <f t="shared" ref="BN98:BO98" si="42">BM98</f>
        <v>11683.574380504346</v>
      </c>
      <c r="BO98" s="3">
        <f t="shared" si="42"/>
        <v>11683.574380504346</v>
      </c>
      <c r="BP98" s="5"/>
      <c r="BQ98" s="5"/>
      <c r="BR98" s="5"/>
      <c r="BS98" s="5"/>
      <c r="BT98" s="6"/>
    </row>
    <row r="99" spans="2:72" x14ac:dyDescent="0.2">
      <c r="B99" s="11">
        <f>H99</f>
        <v>1.9149997243134007</v>
      </c>
      <c r="C99" s="11">
        <f>J99</f>
        <v>0</v>
      </c>
      <c r="D99" s="20">
        <f>K99</f>
        <v>0</v>
      </c>
      <c r="E99" s="27">
        <f>'[8]Fuel Calculation'!Q66</f>
        <v>3700</v>
      </c>
      <c r="F99" s="19">
        <f>'[8]Fuel Calculation'!U66</f>
        <v>2.0586247036369061</v>
      </c>
      <c r="G99" s="19">
        <f>'[9]Fuel Calculation'!U66</f>
        <v>1.9375291328347348</v>
      </c>
      <c r="H99" s="55">
        <f>'[10]Fuel Calculation'!U66</f>
        <v>1.9149997243134007</v>
      </c>
      <c r="I99" s="5"/>
      <c r="J99" s="61"/>
      <c r="K99" s="67"/>
      <c r="L99" s="5"/>
      <c r="M99" s="5"/>
      <c r="N99" s="26"/>
      <c r="O99" s="26"/>
      <c r="P99" s="26"/>
      <c r="Q99" s="26"/>
      <c r="R99" s="26"/>
      <c r="S99" s="26"/>
      <c r="T99" s="26"/>
      <c r="U99" s="26"/>
      <c r="V99" s="26"/>
      <c r="W99" s="5"/>
      <c r="X99" s="5"/>
      <c r="Y99" s="5"/>
      <c r="Z99" s="5"/>
      <c r="AA99" s="5"/>
      <c r="AB99" s="5"/>
      <c r="AC99" s="5"/>
      <c r="AD99" s="5"/>
      <c r="AE99" s="11"/>
      <c r="AJ99" s="9">
        <f t="shared" si="9"/>
        <v>3700</v>
      </c>
      <c r="AK99" s="3">
        <f>'[8]Fuel Calculation'!AE66</f>
        <v>3.2937995258189985</v>
      </c>
      <c r="AL99" s="3">
        <f>'[9]Fuel Calculation'!AE66</f>
        <v>3.2937995258189985</v>
      </c>
      <c r="AM99" s="3">
        <f t="shared" ref="AM99" si="43">AL99</f>
        <v>3.2937995258189985</v>
      </c>
      <c r="AN99" s="5"/>
      <c r="AO99" s="5"/>
      <c r="AP99" s="5"/>
      <c r="AQ99" s="5"/>
      <c r="BL99" s="9">
        <f t="shared" si="11"/>
        <v>3700</v>
      </c>
      <c r="BM99" s="3">
        <f>'[8]Fuel Calculation'!X66</f>
        <v>12187.058245530294</v>
      </c>
      <c r="BN99" s="3">
        <f t="shared" ref="BN99:BO99" si="44">BM99</f>
        <v>12187.058245530294</v>
      </c>
      <c r="BO99" s="3">
        <f t="shared" si="44"/>
        <v>12187.058245530294</v>
      </c>
      <c r="BP99" s="5"/>
      <c r="BQ99" s="5"/>
      <c r="BR99" s="5"/>
      <c r="BS99" s="5"/>
      <c r="BT99" s="6"/>
    </row>
    <row r="100" spans="2:72" x14ac:dyDescent="0.2">
      <c r="B100" s="11"/>
      <c r="C100" s="11"/>
      <c r="D100" s="20"/>
      <c r="E100" s="27">
        <f>'[8]Fuel Calculation'!Q67</f>
        <v>3900</v>
      </c>
      <c r="F100" s="3">
        <f>'[8]Fuel Calculation'!U67</f>
        <v>2.0332084829522126</v>
      </c>
      <c r="G100" s="3">
        <f>'[9]Fuel Calculation'!U67</f>
        <v>1.9136079839550235</v>
      </c>
      <c r="H100" s="55">
        <f>'[10]Fuel Calculation'!U67</f>
        <v>1.8913567283276398</v>
      </c>
      <c r="I100" s="5"/>
      <c r="J100" s="61"/>
      <c r="K100" s="67"/>
      <c r="L100" s="5"/>
      <c r="M100" s="5"/>
      <c r="N100" s="26"/>
      <c r="O100" s="26"/>
      <c r="P100" s="26"/>
      <c r="Q100" s="26"/>
      <c r="R100" s="26"/>
      <c r="S100" s="26"/>
      <c r="T100" s="26"/>
      <c r="U100" s="26"/>
      <c r="V100" s="26"/>
      <c r="W100" s="5"/>
      <c r="X100" s="5"/>
      <c r="Y100" s="5"/>
      <c r="Z100" s="5"/>
      <c r="AA100" s="5"/>
      <c r="AB100" s="5"/>
      <c r="AC100" s="5"/>
      <c r="AD100" s="5"/>
      <c r="AE100" s="11"/>
      <c r="AJ100" s="9">
        <f t="shared" si="9"/>
        <v>3900</v>
      </c>
      <c r="AK100" s="3">
        <f>'[8]Fuel Calculation'!AE67</f>
        <v>3.2531335727234882</v>
      </c>
      <c r="AL100" s="3">
        <f>'[9]Fuel Calculation'!AE67</f>
        <v>3.2531335727234882</v>
      </c>
      <c r="AM100" s="3">
        <f t="shared" ref="AM100" si="45">AL100</f>
        <v>3.2531335727234882</v>
      </c>
      <c r="AN100" s="5"/>
      <c r="AO100" s="5"/>
      <c r="AP100" s="5"/>
      <c r="AQ100" s="5"/>
      <c r="BL100" s="9">
        <f t="shared" si="11"/>
        <v>3900</v>
      </c>
      <c r="BM100" s="3">
        <f>'[8]Fuel Calculation'!X67</f>
        <v>12687.220933621604</v>
      </c>
      <c r="BN100" s="3">
        <f t="shared" ref="BN100:BO100" si="46">BM100</f>
        <v>12687.220933621604</v>
      </c>
      <c r="BO100" s="3">
        <f t="shared" si="46"/>
        <v>12687.220933621604</v>
      </c>
      <c r="BP100" s="5"/>
      <c r="BQ100" s="5"/>
      <c r="BR100" s="5"/>
      <c r="BS100" s="5"/>
      <c r="BT100" s="6"/>
    </row>
    <row r="101" spans="2:72" x14ac:dyDescent="0.2">
      <c r="B101" s="11"/>
      <c r="C101" s="11"/>
      <c r="D101" s="20"/>
      <c r="E101" s="27">
        <f>'[8]Fuel Calculation'!Q68</f>
        <v>4100</v>
      </c>
      <c r="F101" s="3">
        <f>'[8]Fuel Calculation'!U68</f>
        <v>2.0097702955852674</v>
      </c>
      <c r="G101" s="3">
        <f>'[9]Fuel Calculation'!U68</f>
        <v>1.891548513492016</v>
      </c>
      <c r="H101" s="55">
        <f>'[10]Fuel Calculation'!U68</f>
        <v>1.8695537633351325</v>
      </c>
      <c r="I101" s="5"/>
      <c r="J101" s="61"/>
      <c r="K101" s="67"/>
      <c r="L101" s="5"/>
      <c r="M101" s="5"/>
      <c r="N101" s="26"/>
      <c r="O101" s="26"/>
      <c r="P101" s="26"/>
      <c r="Q101" s="26"/>
      <c r="R101" s="26"/>
      <c r="S101" s="26"/>
      <c r="T101" s="26"/>
      <c r="U101" s="26"/>
      <c r="V101" s="26"/>
      <c r="W101" s="5"/>
      <c r="X101" s="5"/>
      <c r="Y101" s="5"/>
      <c r="Z101" s="5"/>
      <c r="AA101" s="5"/>
      <c r="AB101" s="5"/>
      <c r="AC101" s="5"/>
      <c r="AD101" s="5"/>
      <c r="AE101" s="11"/>
      <c r="AJ101" s="9">
        <f t="shared" si="9"/>
        <v>4100</v>
      </c>
      <c r="AK101" s="3">
        <f>'[8]Fuel Calculation'!AE68</f>
        <v>3.2156324729363708</v>
      </c>
      <c r="AL101" s="3">
        <f>'[9]Fuel Calculation'!AE68</f>
        <v>3.2156324729363708</v>
      </c>
      <c r="AM101" s="3">
        <f t="shared" ref="AM101" si="47">AL101</f>
        <v>3.2156324729363708</v>
      </c>
      <c r="AN101" s="5"/>
      <c r="AO101" s="5"/>
      <c r="AP101" s="5"/>
      <c r="AQ101" s="5"/>
      <c r="BL101" s="9">
        <f t="shared" si="11"/>
        <v>4100</v>
      </c>
      <c r="BM101" s="3">
        <f>'[8]Fuel Calculation'!X68</f>
        <v>13184.09313903912</v>
      </c>
      <c r="BN101" s="3">
        <f t="shared" ref="BN101:BO101" si="48">BM101</f>
        <v>13184.09313903912</v>
      </c>
      <c r="BO101" s="3">
        <f t="shared" si="48"/>
        <v>13184.09313903912</v>
      </c>
      <c r="BP101" s="5"/>
      <c r="BQ101" s="5"/>
      <c r="BR101" s="5"/>
      <c r="BS101" s="5"/>
      <c r="BT101" s="6"/>
    </row>
    <row r="102" spans="2:72" x14ac:dyDescent="0.2">
      <c r="B102" s="11">
        <f t="shared" ref="B102" si="49">H102</f>
        <v>1.8493381638497515</v>
      </c>
      <c r="C102" s="11">
        <f t="shared" ref="C102" si="50">J102</f>
        <v>0</v>
      </c>
      <c r="D102" s="20">
        <f>K102</f>
        <v>0</v>
      </c>
      <c r="E102" s="27">
        <f>'[8]Fuel Calculation'!Q69</f>
        <v>4300</v>
      </c>
      <c r="F102" s="19">
        <f>'[8]Fuel Calculation'!U69</f>
        <v>1.9880385261384828</v>
      </c>
      <c r="G102" s="19">
        <f>'[9]Fuel Calculation'!U69</f>
        <v>1.8710950834244546</v>
      </c>
      <c r="H102" s="55">
        <f>'[10]Fuel Calculation'!U69</f>
        <v>1.8493381638497515</v>
      </c>
      <c r="I102" s="5"/>
      <c r="J102" s="61"/>
      <c r="K102" s="67"/>
      <c r="L102" s="5"/>
      <c r="M102" s="5"/>
      <c r="N102" s="26"/>
      <c r="O102" s="26"/>
      <c r="P102" s="26"/>
      <c r="Q102" s="26"/>
      <c r="R102" s="26"/>
      <c r="S102" s="26"/>
      <c r="T102" s="26"/>
      <c r="U102" s="26"/>
      <c r="V102" s="26"/>
      <c r="W102" s="5"/>
      <c r="X102" s="5"/>
      <c r="Y102" s="5"/>
      <c r="Z102" s="5"/>
      <c r="AA102" s="5"/>
      <c r="AB102" s="5"/>
      <c r="AC102" s="5"/>
      <c r="AD102" s="5"/>
      <c r="AE102" s="11"/>
      <c r="AJ102" s="9">
        <f t="shared" si="9"/>
        <v>4300</v>
      </c>
      <c r="AK102" s="3">
        <f>'[8]Fuel Calculation'!AE69</f>
        <v>3.1808616418215183</v>
      </c>
      <c r="AL102" s="3">
        <f>'[9]Fuel Calculation'!AE69</f>
        <v>3.1808616418215183</v>
      </c>
      <c r="AM102" s="3">
        <f t="shared" ref="AM102" si="51">AL102</f>
        <v>3.1808616418215183</v>
      </c>
      <c r="AN102" s="5"/>
      <c r="AO102" s="5"/>
      <c r="AP102" s="5"/>
      <c r="AQ102" s="5"/>
      <c r="BL102" s="9">
        <f t="shared" si="11"/>
        <v>4300</v>
      </c>
      <c r="BM102" s="3">
        <f>'[8]Fuel Calculation'!X69</f>
        <v>13677.70505983253</v>
      </c>
      <c r="BN102" s="3">
        <f t="shared" ref="BN102:BO102" si="52">BM102</f>
        <v>13677.70505983253</v>
      </c>
      <c r="BO102" s="3">
        <f t="shared" si="52"/>
        <v>13677.70505983253</v>
      </c>
      <c r="BP102" s="5"/>
      <c r="BQ102" s="5"/>
      <c r="BR102" s="5"/>
      <c r="BS102" s="5"/>
      <c r="BT102" s="6"/>
    </row>
    <row r="103" spans="2:72" x14ac:dyDescent="0.2">
      <c r="E103" s="27">
        <f>'[8]Fuel Calculation'!Q70</f>
        <v>4500</v>
      </c>
      <c r="F103" s="3">
        <f>'[8]Fuel Calculation'!U70</f>
        <v>1.9677897792400292</v>
      </c>
      <c r="G103" s="3">
        <f>'[9]Fuel Calculation'!U70</f>
        <v>1.852037439284733</v>
      </c>
      <c r="H103" s="55">
        <f>'[10]Fuel Calculation'!U70</f>
        <v>1.830502120223283</v>
      </c>
      <c r="I103" s="5"/>
      <c r="J103" s="61"/>
      <c r="K103" s="67"/>
      <c r="L103" s="5"/>
      <c r="M103" s="5"/>
      <c r="N103" s="26"/>
      <c r="O103" s="26"/>
      <c r="P103" s="26"/>
      <c r="Q103" s="26"/>
      <c r="R103" s="26"/>
      <c r="S103" s="26"/>
      <c r="T103" s="26"/>
      <c r="U103" s="26"/>
      <c r="V103" s="26"/>
      <c r="W103" s="5"/>
      <c r="X103" s="5"/>
      <c r="Y103" s="5"/>
      <c r="Z103" s="5"/>
      <c r="AA103" s="5"/>
      <c r="AB103" s="5"/>
      <c r="AC103" s="5"/>
      <c r="AD103" s="5"/>
      <c r="AE103" s="11"/>
      <c r="AJ103" s="9">
        <f t="shared" si="9"/>
        <v>4500</v>
      </c>
      <c r="AK103" s="3">
        <f>'[8]Fuel Calculation'!AE70</f>
        <v>3.148463646783985</v>
      </c>
      <c r="AL103" s="3">
        <f>'[9]Fuel Calculation'!AE70</f>
        <v>3.148463646783985</v>
      </c>
      <c r="AM103" s="3">
        <f t="shared" ref="AM103" si="53">AL103</f>
        <v>3.148463646783985</v>
      </c>
      <c r="AN103" s="5"/>
      <c r="AO103" s="5"/>
      <c r="AP103" s="5"/>
      <c r="AQ103" s="5"/>
      <c r="BL103" s="9">
        <f t="shared" si="11"/>
        <v>4500</v>
      </c>
      <c r="BM103" s="3">
        <f>'[8]Fuel Calculation'!X70</f>
        <v>14168.086410527932</v>
      </c>
      <c r="BN103" s="3">
        <f t="shared" ref="BN103:BO103" si="54">BM103</f>
        <v>14168.086410527932</v>
      </c>
      <c r="BO103" s="3">
        <f t="shared" si="54"/>
        <v>14168.086410527932</v>
      </c>
      <c r="BP103" s="5"/>
      <c r="BQ103" s="5"/>
      <c r="BR103" s="5"/>
      <c r="BS103" s="5"/>
      <c r="BT103" s="6"/>
    </row>
    <row r="104" spans="2:72" x14ac:dyDescent="0.2">
      <c r="D104" s="6"/>
      <c r="E104" s="27">
        <f>'[8]Fuel Calculation'!Q71</f>
        <v>4700</v>
      </c>
      <c r="F104" s="3">
        <f>'[8]Fuel Calculation'!U71</f>
        <v>1.9430732758823206</v>
      </c>
      <c r="G104" s="3">
        <f>'[9]Fuel Calculation'!U71</f>
        <v>1.8287748478892429</v>
      </c>
      <c r="H104" s="55">
        <f>'[10]Fuel Calculation'!U71</f>
        <v>1.8075100240765771</v>
      </c>
      <c r="I104" s="5"/>
      <c r="J104" s="61"/>
      <c r="K104" s="67"/>
      <c r="L104" s="5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J104" s="9">
        <f t="shared" si="9"/>
        <v>4700</v>
      </c>
      <c r="AK104" s="3">
        <f>'[8]Fuel Calculation'!AE71</f>
        <v>3.108917241412072</v>
      </c>
      <c r="AL104" s="3">
        <f>'[9]Fuel Calculation'!AE71</f>
        <v>3.108917241412072</v>
      </c>
      <c r="AM104" s="3">
        <f t="shared" ref="AM104" si="55">AL104</f>
        <v>3.108917241412072</v>
      </c>
      <c r="AN104" s="5"/>
      <c r="AO104" s="5"/>
      <c r="AP104" s="5"/>
      <c r="AQ104" s="5"/>
      <c r="BL104" s="9">
        <f t="shared" si="11"/>
        <v>4700</v>
      </c>
      <c r="BM104" s="3">
        <f>'[8]Fuel Calculation'!X71</f>
        <v>14611.911034636738</v>
      </c>
      <c r="BN104" s="3">
        <f t="shared" ref="BN104:BO104" si="56">BM104</f>
        <v>14611.911034636738</v>
      </c>
      <c r="BO104" s="3">
        <f t="shared" si="56"/>
        <v>14611.911034636738</v>
      </c>
      <c r="BP104" s="5"/>
      <c r="BQ104" s="5"/>
      <c r="BR104" s="5"/>
      <c r="BS104" s="5"/>
      <c r="BT104" s="6"/>
    </row>
    <row r="105" spans="2:72" x14ac:dyDescent="0.2">
      <c r="D105" s="6"/>
      <c r="E105" s="27">
        <f>'[8]Fuel Calculation'!Q72</f>
        <v>4900</v>
      </c>
      <c r="F105" s="3">
        <f>'[8]Fuel Calculation'!U72</f>
        <v>1.9094496006026374</v>
      </c>
      <c r="G105" s="3">
        <f>'[9]Fuel Calculation'!U72</f>
        <v>1.7971290358613057</v>
      </c>
      <c r="H105" s="55">
        <f>'[10]Fuel Calculation'!U72</f>
        <v>1.7762321866071047</v>
      </c>
      <c r="I105" s="5"/>
      <c r="J105" s="61"/>
      <c r="K105" s="67"/>
      <c r="L105" s="5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J105" s="9">
        <f t="shared" si="9"/>
        <v>4900</v>
      </c>
      <c r="AK105" s="3">
        <f>'[8]Fuel Calculation'!AE72</f>
        <v>3.0551193609643446</v>
      </c>
      <c r="AL105" s="3">
        <f>'[9]Fuel Calculation'!AE72</f>
        <v>3.0551193609643446</v>
      </c>
      <c r="AM105" s="3">
        <f t="shared" ref="AM105" si="57">AL105</f>
        <v>3.0551193609643446</v>
      </c>
      <c r="AN105" s="5"/>
      <c r="AO105" s="5"/>
      <c r="AP105" s="5"/>
      <c r="AQ105" s="5"/>
      <c r="BL105" s="9">
        <f t="shared" si="11"/>
        <v>4900</v>
      </c>
      <c r="BM105" s="3">
        <f>'[8]Fuel Calculation'!X72</f>
        <v>14970.084868725287</v>
      </c>
      <c r="BN105" s="3">
        <f t="shared" ref="BN105:BO105" si="58">BM105</f>
        <v>14970.084868725287</v>
      </c>
      <c r="BO105" s="3">
        <f t="shared" si="58"/>
        <v>14970.084868725287</v>
      </c>
      <c r="BP105" s="5"/>
      <c r="BQ105" s="5"/>
      <c r="BR105" s="5"/>
      <c r="BS105" s="5"/>
      <c r="BT105" s="6"/>
    </row>
    <row r="106" spans="2:72" x14ac:dyDescent="0.2">
      <c r="D106" s="6"/>
      <c r="E106" s="27">
        <f>'[8]Fuel Calculation'!Q73</f>
        <v>5100</v>
      </c>
      <c r="F106" s="3">
        <f>'[8]Fuel Calculation'!U73</f>
        <v>1.8612634024710077</v>
      </c>
      <c r="G106" s="3">
        <f>'[9]Fuel Calculation'!U73</f>
        <v>1.7517773199727131</v>
      </c>
      <c r="H106" s="55">
        <f>'[10]Fuel Calculation'!U73</f>
        <v>1.7314078162521003</v>
      </c>
      <c r="I106" s="5"/>
      <c r="J106" s="61"/>
      <c r="K106" s="67"/>
      <c r="L106" s="5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J106" s="9">
        <f t="shared" si="9"/>
        <v>5100</v>
      </c>
      <c r="AK106" s="3">
        <f>'[8]Fuel Calculation'!AE73</f>
        <v>2.9780214439537782</v>
      </c>
      <c r="AL106" s="3">
        <f>'[9]Fuel Calculation'!AE73</f>
        <v>2.9780214439537782</v>
      </c>
      <c r="AM106" s="3">
        <f t="shared" ref="AM106" si="59">AL106</f>
        <v>2.9780214439537782</v>
      </c>
      <c r="AN106" s="5"/>
      <c r="AO106" s="5"/>
      <c r="AP106" s="5"/>
      <c r="AQ106" s="5"/>
      <c r="BL106" s="9">
        <f t="shared" si="11"/>
        <v>5100</v>
      </c>
      <c r="BM106" s="3">
        <f>'[8]Fuel Calculation'!X73</f>
        <v>15187.909364164268</v>
      </c>
      <c r="BN106" s="3">
        <f t="shared" ref="BN106:BO106" si="60">BM106</f>
        <v>15187.909364164268</v>
      </c>
      <c r="BO106" s="3">
        <f t="shared" si="60"/>
        <v>15187.909364164268</v>
      </c>
      <c r="BP106" s="5"/>
      <c r="BQ106" s="5"/>
      <c r="BR106" s="5"/>
      <c r="BS106" s="5"/>
      <c r="BT106" s="6"/>
    </row>
    <row r="107" spans="2:72" x14ac:dyDescent="0.2">
      <c r="D107" s="6"/>
      <c r="E107" s="27">
        <f>'[8]Fuel Calculation'!Q74</f>
        <v>5300</v>
      </c>
      <c r="F107" s="3">
        <f>'[8]Fuel Calculation'!U74</f>
        <v>1.8028671458036407</v>
      </c>
      <c r="G107" s="3">
        <f>'[9]Fuel Calculation'!U74</f>
        <v>1.6968161372269561</v>
      </c>
      <c r="H107" s="55">
        <f>'[10]Fuel Calculation'!U74</f>
        <v>1.6770857170266427</v>
      </c>
      <c r="I107" s="5"/>
      <c r="J107" s="61"/>
      <c r="K107" s="67"/>
      <c r="L107" s="5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J107" s="9">
        <f t="shared" si="9"/>
        <v>5300</v>
      </c>
      <c r="AK107" s="3">
        <f>'[8]Fuel Calculation'!AE74</f>
        <v>2.8845874332860229</v>
      </c>
      <c r="AL107" s="3">
        <f>'[9]Fuel Calculation'!AE74</f>
        <v>2.8845874332860229</v>
      </c>
      <c r="AM107" s="3">
        <f t="shared" ref="AM107" si="61">AL107</f>
        <v>2.8845874332860229</v>
      </c>
      <c r="AN107" s="5"/>
      <c r="AO107" s="5"/>
      <c r="AP107" s="5"/>
      <c r="AQ107" s="5"/>
      <c r="BL107" s="9">
        <f t="shared" si="11"/>
        <v>5300</v>
      </c>
      <c r="BM107" s="3">
        <f>'[8]Fuel Calculation'!X74</f>
        <v>15288.313396415921</v>
      </c>
      <c r="BN107" s="3">
        <f t="shared" ref="BN107:BO107" si="62">BM107</f>
        <v>15288.313396415921</v>
      </c>
      <c r="BO107" s="3">
        <f t="shared" si="62"/>
        <v>15288.313396415921</v>
      </c>
      <c r="BP107" s="5"/>
      <c r="BQ107" s="5"/>
      <c r="BR107" s="5"/>
      <c r="BS107" s="5"/>
      <c r="BT107" s="6"/>
    </row>
    <row r="108" spans="2:72" x14ac:dyDescent="0.2">
      <c r="D108" s="6"/>
      <c r="E108" s="27">
        <f>'[8]Fuel Calculation'!Q75</f>
        <v>5500</v>
      </c>
      <c r="F108" s="3">
        <f>'[8]Fuel Calculation'!U75</f>
        <v>1.7479373514195817</v>
      </c>
      <c r="G108" s="3">
        <f>'[9]Fuel Calculation'!U75</f>
        <v>1.6451175072184299</v>
      </c>
      <c r="H108" s="55">
        <f>'[10]Fuel Calculation'!U75</f>
        <v>1.6259882338786809</v>
      </c>
      <c r="I108" s="5"/>
      <c r="J108" s="61"/>
      <c r="K108" s="67"/>
      <c r="L108" s="5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J108" s="9">
        <f t="shared" si="9"/>
        <v>5500</v>
      </c>
      <c r="AK108" s="3">
        <f>'[8]Fuel Calculation'!AE75</f>
        <v>2.7966997622715133</v>
      </c>
      <c r="AL108" s="3">
        <f>'[9]Fuel Calculation'!AE75</f>
        <v>2.7966997622715133</v>
      </c>
      <c r="AM108" s="3">
        <f t="shared" ref="AM108" si="63">AL108</f>
        <v>2.7966997622715133</v>
      </c>
      <c r="AN108" s="5"/>
      <c r="AO108" s="5"/>
      <c r="AP108" s="5"/>
      <c r="AQ108" s="5"/>
      <c r="BL108" s="9">
        <f t="shared" si="11"/>
        <v>5500</v>
      </c>
      <c r="BM108" s="3">
        <f>'[8]Fuel Calculation'!X75</f>
        <v>15381.848692493324</v>
      </c>
      <c r="BN108" s="3">
        <f t="shared" ref="BN108:BO108" si="64">BM108</f>
        <v>15381.848692493324</v>
      </c>
      <c r="BO108" s="3">
        <f t="shared" si="64"/>
        <v>15381.848692493324</v>
      </c>
      <c r="BP108" s="5"/>
      <c r="BQ108" s="5"/>
      <c r="BR108" s="5"/>
      <c r="BS108" s="5"/>
      <c r="BT108" s="6"/>
    </row>
    <row r="109" spans="2:72" x14ac:dyDescent="0.2">
      <c r="D109" s="6"/>
      <c r="E109" s="27">
        <f>'[8]Fuel Calculation'!Q76</f>
        <v>5700</v>
      </c>
      <c r="F109" s="3">
        <f>'[8]Fuel Calculation'!U76</f>
        <v>1.6961966260445271</v>
      </c>
      <c r="G109" s="3">
        <f>'[9]Fuel Calculation'!U76</f>
        <v>1.6947576474046642</v>
      </c>
      <c r="H109" s="55">
        <f>'[10]Fuel Calculation'!U76</f>
        <v>1.6947576474046642</v>
      </c>
      <c r="I109" s="5"/>
      <c r="J109" s="61"/>
      <c r="K109" s="67"/>
      <c r="L109" s="5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J109" s="9">
        <f t="shared" si="9"/>
        <v>5700</v>
      </c>
      <c r="AK109" s="3">
        <f>'[8]Fuel Calculation'!AE76</f>
        <v>2.7139146016714197</v>
      </c>
      <c r="AL109" s="3">
        <f>'[9]Fuel Calculation'!AE76</f>
        <v>2.7139146016714197</v>
      </c>
      <c r="AM109" s="3">
        <f t="shared" ref="AM109" si="65">AL109</f>
        <v>2.7139146016714197</v>
      </c>
      <c r="AN109" s="5"/>
      <c r="AO109" s="5"/>
      <c r="AP109" s="5"/>
      <c r="AQ109" s="5"/>
      <c r="BL109" s="9">
        <f t="shared" si="11"/>
        <v>5700</v>
      </c>
      <c r="BM109" s="3">
        <f>'[8]Fuel Calculation'!X76</f>
        <v>15469.313229527092</v>
      </c>
      <c r="BN109" s="3">
        <f t="shared" ref="BN109:BO109" si="66">BM109</f>
        <v>15469.313229527092</v>
      </c>
      <c r="BO109" s="3">
        <f t="shared" si="66"/>
        <v>15469.313229527092</v>
      </c>
      <c r="BP109" s="5"/>
      <c r="BQ109" s="5"/>
      <c r="BR109" s="5"/>
      <c r="BS109" s="5"/>
      <c r="BT109" s="6"/>
    </row>
    <row r="110" spans="2:72" x14ac:dyDescent="0.2">
      <c r="D110" s="6"/>
      <c r="E110" s="27">
        <f>'[8]Fuel Calculation'!Q77</f>
        <v>5900</v>
      </c>
      <c r="F110" s="3">
        <f>'[8]Fuel Calculation'!U77</f>
        <v>1.9565620902704035</v>
      </c>
      <c r="G110" s="3">
        <f>'[9]Fuel Calculation'!U77</f>
        <v>1.9565620902704035</v>
      </c>
      <c r="H110" s="55">
        <f>'[10]Fuel Calculation'!U77</f>
        <v>1.9565620902704035</v>
      </c>
      <c r="I110" s="5"/>
      <c r="J110" s="61"/>
      <c r="K110" s="67"/>
      <c r="L110" s="5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J110" s="9">
        <f t="shared" si="9"/>
        <v>5900</v>
      </c>
      <c r="AK110" s="3">
        <f>'[8]Fuel Calculation'!AE77</f>
        <v>2.635830809554069</v>
      </c>
      <c r="AL110" s="3">
        <f>'[9]Fuel Calculation'!AE77</f>
        <v>2.635830809554069</v>
      </c>
      <c r="AM110" s="3">
        <f t="shared" ref="AM110" si="67">AL110</f>
        <v>2.635830809554069</v>
      </c>
      <c r="AN110" s="5"/>
      <c r="AO110" s="5"/>
      <c r="AP110" s="5"/>
      <c r="AQ110" s="5"/>
      <c r="BL110" s="9">
        <f t="shared" si="11"/>
        <v>5900</v>
      </c>
      <c r="BM110" s="3">
        <f>'[8]Fuel Calculation'!X77</f>
        <v>15551.401776369006</v>
      </c>
      <c r="BN110" s="3">
        <f t="shared" ref="BN110:BO110" si="68">BM110</f>
        <v>15551.401776369006</v>
      </c>
      <c r="BO110" s="3">
        <f t="shared" si="68"/>
        <v>15551.401776369006</v>
      </c>
      <c r="BP110" s="5"/>
      <c r="BQ110" s="5"/>
      <c r="BR110" s="5"/>
      <c r="BS110" s="5"/>
      <c r="BT110" s="6"/>
    </row>
    <row r="111" spans="2:72" x14ac:dyDescent="0.2">
      <c r="D111" s="6"/>
      <c r="E111" s="27">
        <f>'[8]Fuel Calculation'!Q78</f>
        <v>6100</v>
      </c>
      <c r="F111" s="3">
        <f>'[8]Fuel Calculation'!U78</f>
        <v>2.3441058454073218</v>
      </c>
      <c r="G111" s="3">
        <f>'[9]Fuel Calculation'!U78</f>
        <v>2.3441058454073218</v>
      </c>
      <c r="H111" s="55">
        <f>'[10]Fuel Calculation'!U78</f>
        <v>2.3441058454073218</v>
      </c>
      <c r="I111" s="5"/>
      <c r="J111" s="61"/>
      <c r="K111" s="67"/>
      <c r="L111" s="5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J111" s="9">
        <f t="shared" si="9"/>
        <v>6100</v>
      </c>
      <c r="AK111" s="3">
        <f>'[8]Fuel Calculation'!AE78</f>
        <v>2.5620859763957715</v>
      </c>
      <c r="AL111" s="3">
        <f>'[9]Fuel Calculation'!AE78</f>
        <v>2.5620859763957715</v>
      </c>
      <c r="AM111" s="3">
        <f t="shared" ref="AM111" si="69">AL111</f>
        <v>2.5620859763957715</v>
      </c>
      <c r="AN111" s="5"/>
      <c r="AO111" s="5"/>
      <c r="AP111" s="5"/>
      <c r="AQ111" s="5"/>
      <c r="BL111" s="9">
        <f t="shared" si="11"/>
        <v>6100</v>
      </c>
      <c r="BM111" s="3">
        <f>'[8]Fuel Calculation'!X78</f>
        <v>15628.724456014206</v>
      </c>
      <c r="BN111" s="3">
        <f t="shared" ref="BN111:BO111" si="70">BM111</f>
        <v>15628.724456014206</v>
      </c>
      <c r="BO111" s="3">
        <f t="shared" si="70"/>
        <v>15628.724456014206</v>
      </c>
      <c r="BP111" s="5"/>
      <c r="BQ111" s="5"/>
      <c r="BR111" s="5"/>
      <c r="BS111" s="5"/>
      <c r="BT111" s="6"/>
    </row>
    <row r="112" spans="2:72" x14ac:dyDescent="0.2">
      <c r="D112" s="6"/>
      <c r="E112" s="27">
        <f>'[8]Fuel Calculation'!Q79</f>
        <v>6300</v>
      </c>
      <c r="F112" s="3">
        <f>'[8]Fuel Calculation'!U79</f>
        <v>2.971307050819282</v>
      </c>
      <c r="G112" s="3">
        <f>'[9]Fuel Calculation'!U79</f>
        <v>2.971307050819282</v>
      </c>
      <c r="H112" s="55">
        <f>'[10]Fuel Calculation'!U79</f>
        <v>2.971307050819282</v>
      </c>
      <c r="I112" s="5"/>
      <c r="J112" s="61"/>
      <c r="K112" s="67"/>
      <c r="L112" s="5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J112" s="9">
        <f t="shared" si="9"/>
        <v>6300</v>
      </c>
      <c r="AK112" s="3">
        <f>'[8]Fuel Calculation'!AE79</f>
        <v>2.4923526926523332</v>
      </c>
      <c r="AL112" s="3">
        <f>'[9]Fuel Calculation'!AE79</f>
        <v>2.4923526926523332</v>
      </c>
      <c r="AM112" s="3">
        <f t="shared" ref="AM112" si="71">AL112</f>
        <v>2.4923526926523332</v>
      </c>
      <c r="AN112" s="5"/>
      <c r="AO112" s="5"/>
      <c r="AP112" s="5"/>
      <c r="AQ112" s="5"/>
      <c r="BL112" s="9">
        <f t="shared" si="11"/>
        <v>6300</v>
      </c>
      <c r="BM112" s="3">
        <f>'[8]Fuel Calculation'!X79</f>
        <v>15701.821963709699</v>
      </c>
      <c r="BN112" s="3">
        <f t="shared" ref="BN112:BO112" si="72">BM112</f>
        <v>15701.821963709699</v>
      </c>
      <c r="BO112" s="3">
        <f t="shared" si="72"/>
        <v>15701.821963709699</v>
      </c>
      <c r="BP112" s="5"/>
      <c r="BQ112" s="5"/>
      <c r="BR112" s="5"/>
      <c r="BS112" s="5"/>
      <c r="BT112" s="6"/>
    </row>
    <row r="113" spans="4:74" x14ac:dyDescent="0.2">
      <c r="D113" s="6"/>
      <c r="E113" s="27">
        <f>'[8]Fuel Calculation'!Q80</f>
        <v>6500</v>
      </c>
      <c r="F113" s="3">
        <f>'[8]Fuel Calculation'!U80</f>
        <v>4.1502563388846117</v>
      </c>
      <c r="G113" s="3">
        <f>'[9]Fuel Calculation'!U80</f>
        <v>4.1502563388846117</v>
      </c>
      <c r="H113" s="55">
        <f>'[10]Fuel Calculation'!U80</f>
        <v>4.1502563388846117</v>
      </c>
      <c r="I113" s="5">
        <f>MIN(H81:H114)</f>
        <v>1.6259882338786809</v>
      </c>
      <c r="J113" s="61"/>
      <c r="K113" s="67"/>
      <c r="L113" s="5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J113" s="9">
        <f t="shared" si="9"/>
        <v>6500</v>
      </c>
      <c r="AK113" s="3">
        <f>'[8]Fuel Calculation'!AE80</f>
        <v>2.4263351146178915</v>
      </c>
      <c r="AL113" s="3">
        <f>'[9]Fuel Calculation'!AE80</f>
        <v>2.4263351146178915</v>
      </c>
      <c r="AM113" s="3">
        <f t="shared" ref="AM113" si="73">AL113</f>
        <v>2.4263351146178915</v>
      </c>
      <c r="AN113" s="5"/>
      <c r="AO113" s="5"/>
      <c r="AP113" s="5"/>
      <c r="AQ113" s="5"/>
      <c r="BL113" s="9">
        <f t="shared" si="11"/>
        <v>6500</v>
      </c>
      <c r="BM113" s="3">
        <f>'[8]Fuel Calculation'!X80</f>
        <v>15771.178245016294</v>
      </c>
      <c r="BN113" s="3">
        <f t="shared" ref="BN113:BO113" si="74">BM113</f>
        <v>15771.178245016294</v>
      </c>
      <c r="BO113" s="3">
        <f t="shared" si="74"/>
        <v>15771.178245016294</v>
      </c>
      <c r="BP113" s="5"/>
      <c r="BQ113" s="5"/>
      <c r="BR113" s="5"/>
      <c r="BS113" s="5"/>
      <c r="BT113" s="6"/>
    </row>
    <row r="114" spans="4:74" x14ac:dyDescent="0.2">
      <c r="D114" s="6"/>
      <c r="E114" s="27">
        <f>'[8]Fuel Calculation'!Q81</f>
        <v>6700</v>
      </c>
      <c r="F114" s="3">
        <f>'[8]Fuel Calculation'!U81</f>
        <v>7.1534093435672865</v>
      </c>
      <c r="G114" s="3">
        <f>'[9]Fuel Calculation'!U81</f>
        <v>7.1534093435672865</v>
      </c>
      <c r="H114" s="55">
        <f>'[10]Fuel Calculation'!U81</f>
        <v>7.1534093435672865</v>
      </c>
      <c r="I114" s="5"/>
      <c r="J114" s="61"/>
      <c r="K114" s="67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J114" s="9">
        <f t="shared" si="9"/>
        <v>6700</v>
      </c>
      <c r="AK114" s="3">
        <f>'[8]Fuel Calculation'!AE81</f>
        <v>2.3637658602046838</v>
      </c>
      <c r="AL114" s="3">
        <f>'[9]Fuel Calculation'!AE81</f>
        <v>2.3637658602046838</v>
      </c>
      <c r="AM114" s="3">
        <f t="shared" ref="AM114" si="75">AL114</f>
        <v>2.3637658602046838</v>
      </c>
      <c r="AN114" s="39"/>
      <c r="AO114" s="37"/>
      <c r="AP114" s="37"/>
      <c r="AQ114" s="37"/>
      <c r="BL114" s="9">
        <f t="shared" si="11"/>
        <v>6700</v>
      </c>
      <c r="BM114" s="3">
        <f>'[8]Fuel Calculation'!X81</f>
        <v>15837.231263371381</v>
      </c>
      <c r="BN114" s="3">
        <f t="shared" ref="BN114" si="76">BM114</f>
        <v>15837.231263371381</v>
      </c>
      <c r="BO114" s="3">
        <f t="shared" ref="BO114" si="77">BN114</f>
        <v>15837.231263371381</v>
      </c>
      <c r="BP114" s="5"/>
      <c r="BQ114" s="5"/>
      <c r="BR114" s="5"/>
      <c r="BS114" s="5"/>
      <c r="BT114" s="6"/>
    </row>
    <row r="115" spans="4:74" x14ac:dyDescent="0.2">
      <c r="D115" s="6"/>
      <c r="E115" s="6"/>
      <c r="F115" s="5"/>
      <c r="G115" s="5"/>
      <c r="H115" s="56"/>
      <c r="I115" s="5"/>
      <c r="J115" s="61"/>
      <c r="K115" s="67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J115" s="10"/>
      <c r="AK115" s="5"/>
      <c r="AL115" s="5"/>
      <c r="AM115" s="5"/>
      <c r="AN115" s="5"/>
      <c r="AO115" s="5"/>
      <c r="AP115" s="5"/>
      <c r="AQ115" s="5"/>
      <c r="AR115" s="33"/>
      <c r="BK115" s="33"/>
      <c r="BL115" s="10"/>
      <c r="BM115" s="5"/>
      <c r="BN115" s="5"/>
      <c r="BO115" s="5"/>
      <c r="BP115" s="5"/>
      <c r="BQ115" s="5"/>
      <c r="BR115" s="5"/>
      <c r="BS115" s="5"/>
      <c r="BT115" s="6"/>
      <c r="BU115" s="33"/>
      <c r="BV115" s="33"/>
    </row>
    <row r="116" spans="4:74" x14ac:dyDescent="0.2">
      <c r="D116" s="6"/>
      <c r="E116" s="6"/>
      <c r="F116" s="5"/>
      <c r="G116" s="5"/>
      <c r="H116" s="56"/>
      <c r="I116" s="5"/>
      <c r="J116" s="61"/>
      <c r="K116" s="67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J116" s="10"/>
      <c r="AK116" s="5"/>
      <c r="AL116" s="5"/>
      <c r="AM116" s="5"/>
      <c r="AN116" s="5"/>
      <c r="AO116" s="5"/>
      <c r="AP116" s="5"/>
      <c r="AQ116" s="5"/>
      <c r="AR116" s="33"/>
      <c r="BK116" s="33"/>
      <c r="BL116" s="10"/>
      <c r="BM116" s="5"/>
      <c r="BN116" s="5"/>
      <c r="BO116" s="5"/>
      <c r="BP116" s="5"/>
      <c r="BQ116" s="5"/>
      <c r="BR116" s="5"/>
      <c r="BS116" s="5"/>
      <c r="BT116" s="6"/>
      <c r="BU116" s="33"/>
      <c r="BV116" s="33"/>
    </row>
    <row r="117" spans="4:74" x14ac:dyDescent="0.2">
      <c r="D117" s="6"/>
      <c r="E117" s="6"/>
      <c r="F117" s="5"/>
      <c r="G117" s="5"/>
      <c r="H117" s="56"/>
      <c r="I117" s="5"/>
      <c r="J117" s="61"/>
      <c r="K117" s="67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J117" s="31"/>
      <c r="AK117" s="32"/>
      <c r="AL117" s="32"/>
      <c r="AM117" s="37"/>
      <c r="AN117" s="37"/>
      <c r="AO117" s="37"/>
      <c r="AP117" s="37"/>
      <c r="AQ117" s="37"/>
      <c r="BL117" s="31"/>
      <c r="BM117" s="32"/>
      <c r="BN117" s="32"/>
      <c r="BO117" s="38"/>
      <c r="BP117" s="5"/>
      <c r="BQ117" s="5"/>
      <c r="BR117" s="5"/>
      <c r="BS117" s="5"/>
      <c r="BT117" s="6"/>
    </row>
    <row r="118" spans="4:74" ht="28" customHeight="1" x14ac:dyDescent="0.2">
      <c r="D118" s="6"/>
      <c r="E118" s="80" t="s">
        <v>0</v>
      </c>
      <c r="F118" s="82" t="s">
        <v>1</v>
      </c>
      <c r="G118" s="83"/>
      <c r="H118" s="57"/>
      <c r="I118" s="35"/>
      <c r="J118" s="62"/>
      <c r="K118" s="68"/>
      <c r="L118" s="8"/>
      <c r="M118" s="15"/>
      <c r="N118" s="24"/>
      <c r="O118" s="24"/>
      <c r="P118" s="24"/>
      <c r="Q118" s="24"/>
      <c r="R118" s="24"/>
      <c r="S118" s="24"/>
      <c r="T118" s="24"/>
      <c r="U118" s="24"/>
      <c r="V118" s="24"/>
      <c r="W118" s="15"/>
      <c r="X118" s="15"/>
      <c r="Y118" s="15"/>
      <c r="Z118" s="15"/>
      <c r="AA118" s="15"/>
      <c r="AB118" s="15"/>
      <c r="AC118" s="15"/>
      <c r="AD118" s="15"/>
      <c r="AJ118" s="80" t="s">
        <v>0</v>
      </c>
      <c r="AK118" s="82" t="s">
        <v>49</v>
      </c>
      <c r="AL118" s="89"/>
      <c r="AM118" s="8"/>
      <c r="AN118" s="8"/>
      <c r="AO118" s="8"/>
      <c r="AP118" s="8"/>
      <c r="AQ118" s="8"/>
      <c r="BL118" s="80" t="s">
        <v>0</v>
      </c>
      <c r="BM118" s="82" t="s">
        <v>50</v>
      </c>
      <c r="BN118" s="89"/>
      <c r="BO118" s="8"/>
      <c r="BP118" s="8"/>
      <c r="BQ118" s="8"/>
      <c r="BR118" s="8"/>
      <c r="BS118" s="8"/>
      <c r="BT118" s="6"/>
    </row>
    <row r="119" spans="4:74" x14ac:dyDescent="0.2">
      <c r="D119" s="6"/>
      <c r="E119" s="81"/>
      <c r="F119" s="84" t="s">
        <v>47</v>
      </c>
      <c r="G119" s="85"/>
      <c r="H119" s="58"/>
      <c r="I119" s="36"/>
      <c r="J119" s="63"/>
      <c r="K119" s="69"/>
      <c r="L119" s="6"/>
      <c r="M119" s="6"/>
      <c r="N119" s="24"/>
      <c r="O119" s="24"/>
      <c r="P119" s="24"/>
      <c r="Q119" s="24"/>
      <c r="R119" s="24"/>
      <c r="S119" s="24"/>
      <c r="T119" s="24"/>
      <c r="U119" s="24"/>
      <c r="V119" s="24"/>
      <c r="W119" s="6"/>
      <c r="X119" s="6"/>
      <c r="Y119" s="6"/>
      <c r="Z119" s="6"/>
      <c r="AA119" s="6"/>
      <c r="AB119" s="6"/>
      <c r="AC119" s="6"/>
      <c r="AD119" s="6"/>
      <c r="AJ119" s="81"/>
      <c r="AK119" s="90">
        <v>36</v>
      </c>
      <c r="AL119" s="91"/>
      <c r="AM119" s="6"/>
      <c r="AN119" s="6"/>
      <c r="AO119" s="6"/>
      <c r="AP119" s="6"/>
      <c r="AQ119" s="6"/>
      <c r="BL119" s="81"/>
      <c r="BM119" s="84">
        <v>36</v>
      </c>
      <c r="BN119" s="92"/>
      <c r="BO119" s="6"/>
      <c r="BP119" s="6"/>
      <c r="BQ119" s="6"/>
      <c r="BR119" s="6"/>
      <c r="BS119" s="6"/>
      <c r="BT119" s="6"/>
    </row>
    <row r="120" spans="4:74" x14ac:dyDescent="0.2">
      <c r="D120" s="6"/>
      <c r="E120" s="27">
        <f>'[11]Fuel Calculation'!Q49</f>
        <v>300</v>
      </c>
      <c r="F120" s="86">
        <f>'[11]Fuel Calculation'!U49</f>
        <v>29.42962474712072</v>
      </c>
      <c r="G120" s="87"/>
      <c r="H120" s="56"/>
      <c r="I120" s="5"/>
      <c r="J120" s="61"/>
      <c r="K120" s="67"/>
      <c r="L120" s="5"/>
      <c r="M120" s="5"/>
      <c r="N120" s="24"/>
      <c r="O120" s="24"/>
      <c r="P120" s="24"/>
      <c r="Q120" s="24"/>
      <c r="R120" s="24"/>
      <c r="S120" s="24"/>
      <c r="T120" s="24"/>
      <c r="U120" s="24"/>
      <c r="V120" s="24"/>
      <c r="W120" s="5"/>
      <c r="X120" s="5"/>
      <c r="Y120" s="5"/>
      <c r="Z120" s="5"/>
      <c r="AA120" s="5"/>
      <c r="AB120" s="5"/>
      <c r="AC120" s="5"/>
      <c r="AD120" s="5"/>
      <c r="AE120" s="11"/>
      <c r="AJ120" s="41">
        <f>'[11]Fuel Calculation'!Q49</f>
        <v>300</v>
      </c>
      <c r="AK120" s="42">
        <f>'[11]Fuel Calculation'!AE49</f>
        <v>10.594664908965981</v>
      </c>
      <c r="AL120" s="43"/>
      <c r="AM120" s="5"/>
      <c r="AN120" s="5"/>
      <c r="AO120" s="5"/>
      <c r="AP120" s="5"/>
      <c r="AQ120" s="5"/>
      <c r="BL120" s="27">
        <f>AJ120</f>
        <v>300</v>
      </c>
      <c r="BM120" s="86">
        <f>'[11]Fuel Calculation'!X49</f>
        <v>3178.3994726897945</v>
      </c>
      <c r="BN120" s="88"/>
      <c r="BO120" s="5"/>
      <c r="BP120" s="5"/>
      <c r="BQ120" s="5"/>
      <c r="BR120" s="5"/>
      <c r="BS120" s="5"/>
      <c r="BT120" s="6"/>
    </row>
    <row r="121" spans="4:74" x14ac:dyDescent="0.2">
      <c r="D121" s="6"/>
      <c r="E121" s="27">
        <f>'[11]Fuel Calculation'!Q50</f>
        <v>500</v>
      </c>
      <c r="F121" s="86">
        <f>'[11]Fuel Calculation'!U50</f>
        <v>21.246103542214566</v>
      </c>
      <c r="G121" s="87"/>
      <c r="H121" s="56"/>
      <c r="I121" s="5"/>
      <c r="J121" s="61"/>
      <c r="K121" s="67"/>
      <c r="L121" s="5"/>
      <c r="M121" s="5"/>
      <c r="N121" s="24"/>
      <c r="O121" s="24"/>
      <c r="P121" s="24"/>
      <c r="Q121" s="24"/>
      <c r="R121" s="24"/>
      <c r="S121" s="24"/>
      <c r="T121" s="24"/>
      <c r="U121" s="24"/>
      <c r="V121" s="24"/>
      <c r="W121" s="5"/>
      <c r="X121" s="5"/>
      <c r="Y121" s="5"/>
      <c r="Z121" s="5"/>
      <c r="AA121" s="5"/>
      <c r="AB121" s="5"/>
      <c r="AC121" s="23"/>
      <c r="AD121" s="5"/>
      <c r="AE121" s="22"/>
      <c r="AJ121" s="41">
        <f>'[11]Fuel Calculation'!Q50</f>
        <v>500</v>
      </c>
      <c r="AK121" s="44">
        <f>'[11]Fuel Calculation'!AE50</f>
        <v>7.6485972751984663</v>
      </c>
      <c r="AL121" s="45"/>
      <c r="AM121" s="5"/>
      <c r="AN121" s="5"/>
      <c r="AO121" s="5"/>
      <c r="AP121" s="5"/>
      <c r="AQ121" s="5"/>
      <c r="BL121" s="27">
        <f t="shared" ref="BL121:BL146" si="78">AJ121</f>
        <v>500</v>
      </c>
      <c r="BM121" s="86">
        <f>'[11]Fuel Calculation'!X50</f>
        <v>3824.2986375992332</v>
      </c>
      <c r="BN121" s="88"/>
      <c r="BO121" s="5"/>
      <c r="BP121" s="5"/>
      <c r="BQ121" s="5"/>
      <c r="BR121" s="5"/>
      <c r="BS121" s="5"/>
      <c r="BT121" s="6"/>
    </row>
    <row r="122" spans="4:74" x14ac:dyDescent="0.2">
      <c r="E122" s="27">
        <f>'[11]Fuel Calculation'!Q51</f>
        <v>700</v>
      </c>
      <c r="F122" s="86">
        <f>'[11]Fuel Calculation'!U51</f>
        <v>17.717834871621779</v>
      </c>
      <c r="G122" s="87"/>
      <c r="H122" s="56"/>
      <c r="I122" s="5"/>
      <c r="J122" s="61"/>
      <c r="K122" s="67"/>
      <c r="L122" s="5"/>
      <c r="M122" s="5"/>
      <c r="N122" s="24"/>
      <c r="O122" s="24"/>
      <c r="P122" s="24"/>
      <c r="Q122" s="24"/>
      <c r="R122" s="24"/>
      <c r="S122" s="24"/>
      <c r="T122" s="24"/>
      <c r="U122" s="24"/>
      <c r="V122" s="24"/>
      <c r="W122" s="5"/>
      <c r="X122" s="5"/>
      <c r="Y122" s="5"/>
      <c r="Z122" s="5"/>
      <c r="AA122" s="5"/>
      <c r="AB122" s="5"/>
      <c r="AC122" s="23"/>
      <c r="AD122" s="5"/>
      <c r="AE122" s="22"/>
      <c r="AJ122" s="41">
        <f>'[11]Fuel Calculation'!Q51</f>
        <v>700</v>
      </c>
      <c r="AK122" s="44">
        <f>'[11]Fuel Calculation'!AE51</f>
        <v>6.3784205537844851</v>
      </c>
      <c r="AL122" s="45"/>
      <c r="AM122" s="5"/>
      <c r="AN122" s="5"/>
      <c r="AO122" s="5"/>
      <c r="AP122" s="5"/>
      <c r="AQ122" s="5"/>
      <c r="BL122" s="27">
        <f t="shared" si="78"/>
        <v>700</v>
      </c>
      <c r="BM122" s="86">
        <f>'[11]Fuel Calculation'!X51</f>
        <v>4464.8943876491394</v>
      </c>
      <c r="BN122" s="88"/>
      <c r="BO122" s="5"/>
      <c r="BP122" s="5"/>
      <c r="BQ122" s="5"/>
      <c r="BR122" s="5"/>
      <c r="BS122" s="5"/>
      <c r="BT122" s="6"/>
    </row>
    <row r="123" spans="4:74" x14ac:dyDescent="0.2">
      <c r="E123" s="27">
        <f>'[11]Fuel Calculation'!Q52</f>
        <v>900</v>
      </c>
      <c r="F123" s="86">
        <f>'[11]Fuel Calculation'!U52</f>
        <v>15.741514819033819</v>
      </c>
      <c r="G123" s="87"/>
      <c r="H123" s="56"/>
      <c r="I123" s="5"/>
      <c r="J123" s="61"/>
      <c r="K123" s="67"/>
      <c r="L123" s="5"/>
      <c r="M123" s="5"/>
      <c r="N123" s="24"/>
      <c r="O123" s="24"/>
      <c r="P123" s="24"/>
      <c r="Q123" s="24"/>
      <c r="R123" s="24"/>
      <c r="S123" s="24"/>
      <c r="T123" s="24"/>
      <c r="U123" s="24"/>
      <c r="V123" s="24"/>
      <c r="W123" s="5"/>
      <c r="X123" s="5"/>
      <c r="Y123" s="5"/>
      <c r="Z123" s="5"/>
      <c r="AA123" s="5"/>
      <c r="AB123" s="5"/>
      <c r="AC123" s="23"/>
      <c r="AD123" s="5"/>
      <c r="AE123" s="22"/>
      <c r="AJ123" s="41">
        <f>'[11]Fuel Calculation'!Q52</f>
        <v>900</v>
      </c>
      <c r="AK123" s="44">
        <f>'[11]Fuel Calculation'!AE52</f>
        <v>5.6669453348525147</v>
      </c>
      <c r="AL123" s="45"/>
      <c r="AM123" s="5"/>
      <c r="AN123" s="5"/>
      <c r="AO123" s="5"/>
      <c r="AP123" s="5"/>
      <c r="AQ123" s="5"/>
      <c r="BL123" s="27">
        <f t="shared" si="78"/>
        <v>900</v>
      </c>
      <c r="BM123" s="86">
        <f>'[11]Fuel Calculation'!X52</f>
        <v>5100.2508013672632</v>
      </c>
      <c r="BN123" s="88"/>
      <c r="BO123" s="5"/>
      <c r="BP123" s="5"/>
      <c r="BQ123" s="5"/>
      <c r="BR123" s="5"/>
      <c r="BS123" s="5"/>
      <c r="BT123" s="6"/>
    </row>
    <row r="124" spans="4:74" x14ac:dyDescent="0.2">
      <c r="E124" s="27">
        <f>'[11]Fuel Calculation'!Q53</f>
        <v>1100</v>
      </c>
      <c r="F124" s="86">
        <f>'[11]Fuel Calculation'!U53</f>
        <v>14.470784218254416</v>
      </c>
      <c r="G124" s="87"/>
      <c r="H124" s="56"/>
      <c r="I124" s="5"/>
      <c r="J124" s="61"/>
      <c r="K124" s="67"/>
      <c r="L124" s="5"/>
      <c r="M124" s="5"/>
      <c r="N124" s="24"/>
      <c r="O124" s="24"/>
      <c r="P124" s="24"/>
      <c r="Q124" s="24"/>
      <c r="R124" s="24"/>
      <c r="S124" s="24"/>
      <c r="T124" s="24"/>
      <c r="U124" s="24"/>
      <c r="V124" s="24"/>
      <c r="W124" s="5"/>
      <c r="X124" s="5"/>
      <c r="Y124" s="5"/>
      <c r="Z124" s="5"/>
      <c r="AA124" s="5"/>
      <c r="AB124" s="5"/>
      <c r="AC124" s="23"/>
      <c r="AD124" s="5"/>
      <c r="AE124" s="22"/>
      <c r="AJ124" s="41">
        <f>'[11]Fuel Calculation'!Q53</f>
        <v>1100</v>
      </c>
      <c r="AK124" s="44">
        <f>'[11]Fuel Calculation'!AE53</f>
        <v>5.2094823185717472</v>
      </c>
      <c r="AL124" s="45"/>
      <c r="AM124" s="5"/>
      <c r="AN124" s="5"/>
      <c r="AO124" s="5"/>
      <c r="AP124" s="5"/>
      <c r="AQ124" s="5"/>
      <c r="BL124" s="27">
        <f t="shared" si="78"/>
        <v>1100</v>
      </c>
      <c r="BM124" s="86">
        <f>'[11]Fuel Calculation'!X53</f>
        <v>5730.4305504289223</v>
      </c>
      <c r="BN124" s="88"/>
      <c r="BO124" s="5"/>
      <c r="BP124" s="5"/>
      <c r="BQ124" s="5"/>
      <c r="BR124" s="5"/>
      <c r="BS124" s="5"/>
    </row>
    <row r="125" spans="4:74" x14ac:dyDescent="0.2">
      <c r="E125" s="27">
        <f>'[11]Fuel Calculation'!Q54</f>
        <v>1300</v>
      </c>
      <c r="F125" s="86">
        <f>'[11]Fuel Calculation'!U54</f>
        <v>13.580117413584086</v>
      </c>
      <c r="G125" s="87"/>
      <c r="H125" s="56"/>
      <c r="I125" s="5"/>
      <c r="J125" s="61"/>
      <c r="K125" s="67"/>
      <c r="L125" s="5"/>
      <c r="M125" s="5"/>
      <c r="N125" s="24"/>
      <c r="O125" s="24"/>
      <c r="P125" s="24"/>
      <c r="Q125" s="24"/>
      <c r="R125" s="24"/>
      <c r="S125" s="24"/>
      <c r="T125" s="24"/>
      <c r="U125" s="24"/>
      <c r="V125" s="24"/>
      <c r="W125" s="5"/>
      <c r="X125" s="5"/>
      <c r="Y125" s="5"/>
      <c r="Z125" s="5"/>
      <c r="AA125" s="5"/>
      <c r="AB125" s="5"/>
      <c r="AC125" s="23"/>
      <c r="AD125" s="5"/>
      <c r="AE125" s="22"/>
      <c r="AJ125" s="41">
        <f>'[11]Fuel Calculation'!Q54</f>
        <v>1300</v>
      </c>
      <c r="AK125" s="44">
        <f>'[11]Fuel Calculation'!AE54</f>
        <v>4.8888422688902935</v>
      </c>
      <c r="AL125" s="45"/>
      <c r="AM125" s="5"/>
      <c r="AN125" s="5"/>
      <c r="AO125" s="5"/>
      <c r="AP125" s="5"/>
      <c r="AQ125" s="5"/>
      <c r="BL125" s="27">
        <f t="shared" si="78"/>
        <v>1300</v>
      </c>
      <c r="BM125" s="86">
        <f>'[11]Fuel Calculation'!X54</f>
        <v>6355.4949495573819</v>
      </c>
      <c r="BN125" s="88"/>
      <c r="BO125" s="5"/>
      <c r="BP125" s="5"/>
      <c r="BQ125" s="5"/>
      <c r="BR125" s="5"/>
      <c r="BS125" s="5"/>
    </row>
    <row r="126" spans="4:74" x14ac:dyDescent="0.2">
      <c r="E126" s="27">
        <f>'[11]Fuel Calculation'!Q55</f>
        <v>1500</v>
      </c>
      <c r="F126" s="86">
        <f>'[11]Fuel Calculation'!U55</f>
        <v>12.917600007347829</v>
      </c>
      <c r="G126" s="87"/>
      <c r="H126" s="56"/>
      <c r="I126" s="5"/>
      <c r="J126" s="61"/>
      <c r="K126" s="67"/>
      <c r="L126" s="5"/>
      <c r="M126" s="5"/>
      <c r="N126" s="24"/>
      <c r="O126" s="24"/>
      <c r="P126" s="24"/>
      <c r="Q126" s="24"/>
      <c r="R126" s="24"/>
      <c r="S126" s="24"/>
      <c r="T126" s="24"/>
      <c r="U126" s="24"/>
      <c r="V126" s="24"/>
      <c r="W126" s="5"/>
      <c r="X126" s="5"/>
      <c r="Y126" s="5"/>
      <c r="Z126" s="5"/>
      <c r="AA126" s="5"/>
      <c r="AB126" s="5"/>
      <c r="AC126" s="23"/>
      <c r="AD126" s="5"/>
      <c r="AE126" s="22"/>
      <c r="AJ126" s="41">
        <f>'[11]Fuel Calculation'!Q55</f>
        <v>1500</v>
      </c>
      <c r="AK126" s="44">
        <f>'[11]Fuel Calculation'!AE55</f>
        <v>4.6503360026451412</v>
      </c>
      <c r="AL126" s="45"/>
      <c r="AM126" s="5"/>
      <c r="AN126" s="5"/>
      <c r="AO126" s="5"/>
      <c r="AP126" s="5"/>
      <c r="AQ126" s="5"/>
      <c r="BL126" s="27">
        <f t="shared" si="78"/>
        <v>1500</v>
      </c>
      <c r="BM126" s="86">
        <f>'[11]Fuel Calculation'!X55</f>
        <v>6975.5040039677115</v>
      </c>
      <c r="BN126" s="88"/>
      <c r="BO126" s="5"/>
      <c r="BP126" s="5"/>
      <c r="BQ126" s="5"/>
      <c r="BR126" s="5"/>
      <c r="BS126" s="5"/>
    </row>
    <row r="127" spans="4:74" x14ac:dyDescent="0.2">
      <c r="E127" s="27">
        <f>'[11]Fuel Calculation'!Q56</f>
        <v>1700</v>
      </c>
      <c r="F127" s="86">
        <f>'[11]Fuel Calculation'!U56</f>
        <v>12.402804664226245</v>
      </c>
      <c r="G127" s="87"/>
      <c r="H127" s="56"/>
      <c r="I127" s="5"/>
      <c r="J127" s="61"/>
      <c r="K127" s="67"/>
      <c r="L127" s="5"/>
      <c r="M127" s="5"/>
      <c r="N127" s="24"/>
      <c r="O127" s="24"/>
      <c r="P127" s="24"/>
      <c r="Q127" s="24"/>
      <c r="R127" s="24"/>
      <c r="S127" s="24"/>
      <c r="T127" s="24"/>
      <c r="U127" s="24"/>
      <c r="V127" s="24"/>
      <c r="W127" s="5"/>
      <c r="X127" s="5"/>
      <c r="Y127" s="5"/>
      <c r="Z127" s="5"/>
      <c r="AA127" s="5"/>
      <c r="AB127" s="5"/>
      <c r="AC127" s="23"/>
      <c r="AD127" s="5"/>
      <c r="AE127" s="22"/>
      <c r="AJ127" s="41">
        <f>'[11]Fuel Calculation'!Q56</f>
        <v>1700</v>
      </c>
      <c r="AK127" s="44">
        <f>'[11]Fuel Calculation'!AE56</f>
        <v>4.4650096791213194</v>
      </c>
      <c r="AL127" s="45"/>
      <c r="AM127" s="5"/>
      <c r="AN127" s="5"/>
      <c r="AO127" s="5"/>
      <c r="AP127" s="5"/>
      <c r="AQ127" s="5"/>
      <c r="BL127" s="27">
        <f t="shared" si="78"/>
        <v>1700</v>
      </c>
      <c r="BM127" s="86">
        <f>'[11]Fuel Calculation'!X56</f>
        <v>7590.5164545062435</v>
      </c>
      <c r="BN127" s="88"/>
      <c r="BO127" s="5"/>
      <c r="BP127" s="5"/>
      <c r="BQ127" s="5"/>
      <c r="BR127" s="5"/>
      <c r="BS127" s="5"/>
    </row>
    <row r="128" spans="4:74" x14ac:dyDescent="0.2">
      <c r="E128" s="27">
        <f>'[11]Fuel Calculation'!Q57</f>
        <v>1900</v>
      </c>
      <c r="F128" s="86">
        <f>'[11]Fuel Calculation'!U57</f>
        <v>11.989166404425895</v>
      </c>
      <c r="G128" s="87"/>
      <c r="H128" s="56"/>
      <c r="I128" s="5"/>
      <c r="J128" s="61"/>
      <c r="K128" s="67"/>
      <c r="L128" s="5"/>
      <c r="M128" s="5"/>
      <c r="N128" s="24"/>
      <c r="O128" s="24"/>
      <c r="P128" s="24"/>
      <c r="Q128" s="24"/>
      <c r="R128" s="24"/>
      <c r="S128" s="24"/>
      <c r="T128" s="24"/>
      <c r="U128" s="24"/>
      <c r="V128" s="24"/>
      <c r="W128" s="5"/>
      <c r="X128" s="5"/>
      <c r="Y128" s="5"/>
      <c r="Z128" s="5"/>
      <c r="AA128" s="5"/>
      <c r="AB128" s="5"/>
      <c r="AC128" s="23"/>
      <c r="AD128" s="5"/>
      <c r="AE128" s="22"/>
      <c r="AJ128" s="41">
        <f>'[11]Fuel Calculation'!Q57</f>
        <v>1900</v>
      </c>
      <c r="AK128" s="44">
        <f>'[11]Fuel Calculation'!AE57</f>
        <v>4.3160999055931235</v>
      </c>
      <c r="AL128" s="45"/>
      <c r="AM128" s="5"/>
      <c r="AN128" s="5"/>
      <c r="AO128" s="5"/>
      <c r="AP128" s="5"/>
      <c r="AQ128" s="5"/>
      <c r="BL128" s="27">
        <f t="shared" si="78"/>
        <v>1900</v>
      </c>
      <c r="BM128" s="86">
        <f>'[11]Fuel Calculation'!X57</f>
        <v>8200.5898206269339</v>
      </c>
      <c r="BN128" s="88"/>
      <c r="BO128" s="5"/>
      <c r="BP128" s="5"/>
      <c r="BQ128" s="5"/>
      <c r="BR128" s="5"/>
      <c r="BS128" s="5"/>
    </row>
    <row r="129" spans="2:71" x14ac:dyDescent="0.2">
      <c r="E129" s="27">
        <f>'[11]Fuel Calculation'!Q58</f>
        <v>2100</v>
      </c>
      <c r="F129" s="86">
        <f>'[11]Fuel Calculation'!U58</f>
        <v>11.647857726634824</v>
      </c>
      <c r="G129" s="87"/>
      <c r="H129" s="56"/>
      <c r="I129" s="5"/>
      <c r="J129" s="61"/>
      <c r="K129" s="67"/>
      <c r="L129" s="5"/>
      <c r="M129" s="5"/>
      <c r="N129" s="24"/>
      <c r="O129" s="24"/>
      <c r="P129" s="24"/>
      <c r="Q129" s="24"/>
      <c r="R129" s="24"/>
      <c r="S129" s="24"/>
      <c r="T129" s="24"/>
      <c r="U129" s="24"/>
      <c r="V129" s="24"/>
      <c r="W129" s="5"/>
      <c r="X129" s="5"/>
      <c r="Y129" s="5"/>
      <c r="Z129" s="5"/>
      <c r="AA129" s="5"/>
      <c r="AB129" s="5"/>
      <c r="AC129" s="23"/>
      <c r="AD129" s="5"/>
      <c r="AE129" s="22"/>
      <c r="AJ129" s="41">
        <f>'[11]Fuel Calculation'!Q58</f>
        <v>2100</v>
      </c>
      <c r="AK129" s="44">
        <f>'[11]Fuel Calculation'!AE58</f>
        <v>4.1932287815883074</v>
      </c>
      <c r="AL129" s="45"/>
      <c r="AM129" s="5"/>
      <c r="AN129" s="5"/>
      <c r="AO129" s="5"/>
      <c r="AP129" s="5"/>
      <c r="AQ129" s="5"/>
      <c r="BL129" s="27">
        <f t="shared" si="78"/>
        <v>2100</v>
      </c>
      <c r="BM129" s="86">
        <f>'[11]Fuel Calculation'!X58</f>
        <v>8805.7804413354461</v>
      </c>
      <c r="BN129" s="88"/>
      <c r="BO129" s="5"/>
      <c r="BP129" s="5"/>
      <c r="BQ129" s="5"/>
      <c r="BR129" s="5"/>
      <c r="BS129" s="5"/>
    </row>
    <row r="130" spans="2:71" x14ac:dyDescent="0.2">
      <c r="E130" s="27">
        <f>'[11]Fuel Calculation'!Q59</f>
        <v>2300</v>
      </c>
      <c r="F130" s="86">
        <f>'[11]Fuel Calculation'!U59</f>
        <v>11.360076707998324</v>
      </c>
      <c r="G130" s="87"/>
      <c r="H130" s="56"/>
      <c r="I130" s="5"/>
      <c r="J130" s="61"/>
      <c r="K130" s="67"/>
      <c r="L130" s="5"/>
      <c r="M130" s="5"/>
      <c r="N130" s="24"/>
      <c r="O130" s="24"/>
      <c r="P130" s="24"/>
      <c r="Q130" s="24"/>
      <c r="R130" s="24"/>
      <c r="S130" s="24"/>
      <c r="T130" s="24"/>
      <c r="U130" s="24"/>
      <c r="V130" s="24"/>
      <c r="W130" s="5"/>
      <c r="X130" s="5"/>
      <c r="Y130" s="5"/>
      <c r="Z130" s="5"/>
      <c r="AA130" s="5"/>
      <c r="AB130" s="5"/>
      <c r="AC130" s="23"/>
      <c r="AD130" s="5"/>
      <c r="AE130" s="22"/>
      <c r="AJ130" s="41">
        <f>'[11]Fuel Calculation'!Q59</f>
        <v>2300</v>
      </c>
      <c r="AK130" s="44">
        <f>'[11]Fuel Calculation'!AE59</f>
        <v>4.0896276148791175</v>
      </c>
      <c r="AL130" s="45"/>
      <c r="AM130" s="5"/>
      <c r="AN130" s="5"/>
      <c r="AO130" s="5"/>
      <c r="AP130" s="5"/>
      <c r="AQ130" s="5"/>
      <c r="BL130" s="27">
        <f t="shared" si="78"/>
        <v>2300</v>
      </c>
      <c r="BM130" s="86">
        <f>'[11]Fuel Calculation'!X59</f>
        <v>9406.1435142219707</v>
      </c>
      <c r="BN130" s="88"/>
      <c r="BO130" s="5"/>
      <c r="BP130" s="5"/>
      <c r="BQ130" s="5"/>
      <c r="BR130" s="5"/>
      <c r="BS130" s="5"/>
    </row>
    <row r="131" spans="2:71" x14ac:dyDescent="0.2">
      <c r="E131" s="27">
        <f>'[11]Fuel Calculation'!Q60</f>
        <v>2500</v>
      </c>
      <c r="F131" s="86">
        <f>'[11]Fuel Calculation'!U60</f>
        <v>11.113036814107456</v>
      </c>
      <c r="G131" s="87"/>
      <c r="H131" s="56"/>
      <c r="I131" s="5"/>
      <c r="J131" s="61"/>
      <c r="K131" s="67"/>
      <c r="L131" s="5"/>
      <c r="M131" s="5"/>
      <c r="N131" s="24"/>
      <c r="O131" s="24"/>
      <c r="P131" s="24"/>
      <c r="Q131" s="24"/>
      <c r="R131" s="24"/>
      <c r="S131" s="24"/>
      <c r="T131" s="24"/>
      <c r="U131" s="24"/>
      <c r="V131" s="24"/>
      <c r="W131" s="5"/>
      <c r="X131" s="5"/>
      <c r="Y131" s="5"/>
      <c r="Z131" s="5"/>
      <c r="AA131" s="5"/>
      <c r="AB131" s="5"/>
      <c r="AC131" s="23"/>
      <c r="AD131" s="5"/>
      <c r="AE131" s="22"/>
      <c r="AJ131" s="41">
        <f>'[11]Fuel Calculation'!Q60</f>
        <v>2500</v>
      </c>
      <c r="AK131" s="44">
        <f>'[11]Fuel Calculation'!AE60</f>
        <v>4.0006932530783761</v>
      </c>
      <c r="AL131" s="45"/>
      <c r="AM131" s="5"/>
      <c r="AN131" s="5"/>
      <c r="AO131" s="5"/>
      <c r="AP131" s="5"/>
      <c r="AQ131" s="5"/>
      <c r="BL131" s="27">
        <f t="shared" si="78"/>
        <v>2500</v>
      </c>
      <c r="BM131" s="86">
        <f>'[11]Fuel Calculation'!X60</f>
        <v>10001.733132695939</v>
      </c>
      <c r="BN131" s="88"/>
      <c r="BO131" s="5"/>
      <c r="BP131" s="5"/>
      <c r="BQ131" s="5"/>
      <c r="BR131" s="5"/>
      <c r="BS131" s="5"/>
    </row>
    <row r="132" spans="2:71" x14ac:dyDescent="0.2">
      <c r="B132" t="s">
        <v>40</v>
      </c>
      <c r="C132" t="s">
        <v>41</v>
      </c>
      <c r="D132" t="s">
        <v>42</v>
      </c>
      <c r="E132" s="27">
        <f>'[11]Fuel Calculation'!Q61</f>
        <v>2700</v>
      </c>
      <c r="F132" s="86">
        <f>'[11]Fuel Calculation'!U61</f>
        <v>10.89773901391756</v>
      </c>
      <c r="G132" s="87"/>
      <c r="H132" s="56"/>
      <c r="I132" s="5"/>
      <c r="J132" s="61"/>
      <c r="K132" s="67"/>
      <c r="L132" s="5"/>
      <c r="M132" s="5"/>
      <c r="N132" s="24"/>
      <c r="O132" s="24"/>
      <c r="P132" s="24"/>
      <c r="Q132" s="24"/>
      <c r="R132" s="24"/>
      <c r="S132" s="24"/>
      <c r="T132" s="24"/>
      <c r="U132" s="24"/>
      <c r="V132" s="24"/>
      <c r="W132" s="5"/>
      <c r="X132" s="5"/>
      <c r="Y132" s="5"/>
      <c r="Z132" s="5"/>
      <c r="AA132" s="5"/>
      <c r="AB132" s="5"/>
      <c r="AC132" s="23"/>
      <c r="AD132" s="5"/>
      <c r="AE132" s="22"/>
      <c r="AJ132" s="41">
        <f>'[11]Fuel Calculation'!Q61</f>
        <v>2700</v>
      </c>
      <c r="AK132" s="44">
        <f>'[11]Fuel Calculation'!AE61</f>
        <v>3.9231860450099876</v>
      </c>
      <c r="AL132" s="45"/>
      <c r="AM132" s="5"/>
      <c r="AN132" s="5"/>
      <c r="AO132" s="5"/>
      <c r="AP132" s="5"/>
      <c r="AQ132" s="5"/>
      <c r="BL132" s="27">
        <f t="shared" si="78"/>
        <v>2700</v>
      </c>
      <c r="BM132" s="86">
        <f>'[11]Fuel Calculation'!X61</f>
        <v>10592.602321526967</v>
      </c>
      <c r="BN132" s="88"/>
      <c r="BO132" s="5"/>
      <c r="BP132" s="5"/>
      <c r="BQ132" s="5"/>
      <c r="BR132" s="5"/>
      <c r="BS132" s="5"/>
    </row>
    <row r="133" spans="2:71" x14ac:dyDescent="0.2">
      <c r="B133" s="11">
        <f>H133</f>
        <v>0</v>
      </c>
      <c r="C133" s="11">
        <f>J133</f>
        <v>0</v>
      </c>
      <c r="D133" s="20">
        <f>K133</f>
        <v>0</v>
      </c>
      <c r="E133" s="27">
        <f>'[11]Fuel Calculation'!Q62</f>
        <v>2900</v>
      </c>
      <c r="F133" s="86">
        <f>'[11]Fuel Calculation'!U62</f>
        <v>10.707665776619377</v>
      </c>
      <c r="G133" s="87"/>
      <c r="H133" s="56"/>
      <c r="I133" s="5"/>
      <c r="J133" s="61"/>
      <c r="K133" s="67"/>
      <c r="L133" s="5"/>
      <c r="M133" s="5"/>
      <c r="N133" s="24"/>
      <c r="O133" s="24"/>
      <c r="P133" s="24"/>
      <c r="Q133" s="24"/>
      <c r="R133" s="24"/>
      <c r="S133" s="24"/>
      <c r="T133" s="24"/>
      <c r="U133" s="24"/>
      <c r="V133" s="24"/>
      <c r="W133" s="5"/>
      <c r="X133" s="5"/>
      <c r="Y133" s="5"/>
      <c r="Z133" s="5"/>
      <c r="AA133" s="5"/>
      <c r="AB133" s="5"/>
      <c r="AC133" s="6"/>
      <c r="AD133" s="5"/>
      <c r="AJ133" s="41">
        <f>'[11]Fuel Calculation'!Q62</f>
        <v>2900</v>
      </c>
      <c r="AK133" s="44">
        <f>'[11]Fuel Calculation'!AE62</f>
        <v>3.8547596795826191</v>
      </c>
      <c r="AL133" s="45"/>
      <c r="AM133" s="5"/>
      <c r="AN133" s="5"/>
      <c r="AO133" s="5"/>
      <c r="AP133" s="5"/>
      <c r="AQ133" s="5"/>
      <c r="BL133" s="27">
        <f t="shared" si="78"/>
        <v>2900</v>
      </c>
      <c r="BM133" s="86">
        <f>'[11]Fuel Calculation'!X62</f>
        <v>11178.803070789596</v>
      </c>
      <c r="BN133" s="88"/>
      <c r="BO133" s="5"/>
      <c r="BP133" s="5"/>
      <c r="BQ133" s="5"/>
      <c r="BR133" s="5"/>
      <c r="BS133" s="5"/>
    </row>
    <row r="134" spans="2:71" x14ac:dyDescent="0.2">
      <c r="D134" s="11"/>
      <c r="E134" s="27">
        <f>'[11]Fuel Calculation'!Q63</f>
        <v>3100</v>
      </c>
      <c r="F134" s="86">
        <f>'[11]Fuel Calculation'!U63</f>
        <v>10.537980616759802</v>
      </c>
      <c r="G134" s="87"/>
      <c r="H134" s="56"/>
      <c r="I134" s="5"/>
      <c r="J134" s="61"/>
      <c r="K134" s="67"/>
      <c r="L134" s="5"/>
      <c r="M134" s="5"/>
      <c r="N134" s="24"/>
      <c r="O134" s="24"/>
      <c r="P134" s="24"/>
      <c r="Q134" s="24"/>
      <c r="R134" s="24"/>
      <c r="S134" s="24"/>
      <c r="T134" s="24"/>
      <c r="U134" s="24"/>
      <c r="V134" s="24"/>
      <c r="W134" s="5"/>
      <c r="X134" s="5"/>
      <c r="Y134" s="5"/>
      <c r="Z134" s="5"/>
      <c r="AA134" s="5"/>
      <c r="AB134" s="5"/>
      <c r="AC134" s="6"/>
      <c r="AD134" s="5"/>
      <c r="AJ134" s="41">
        <f>'[11]Fuel Calculation'!Q63</f>
        <v>3100</v>
      </c>
      <c r="AK134" s="44">
        <f>'[11]Fuel Calculation'!AE63</f>
        <v>3.7936730220331483</v>
      </c>
      <c r="AL134" s="45"/>
      <c r="AM134" s="5"/>
      <c r="AN134" s="5"/>
      <c r="AO134" s="5"/>
      <c r="AP134" s="5"/>
      <c r="AQ134" s="5"/>
      <c r="BL134" s="27">
        <f t="shared" si="78"/>
        <v>3100</v>
      </c>
      <c r="BM134" s="86">
        <f>'[11]Fuel Calculation'!X63</f>
        <v>11760.386368302759</v>
      </c>
      <c r="BN134" s="88"/>
      <c r="BO134" s="5"/>
      <c r="BP134" s="5"/>
      <c r="BQ134" s="5"/>
      <c r="BR134" s="5"/>
      <c r="BS134" s="5"/>
    </row>
    <row r="135" spans="2:71" x14ac:dyDescent="0.2">
      <c r="B135" s="11">
        <f>H135</f>
        <v>0</v>
      </c>
      <c r="C135" s="11">
        <f>J135</f>
        <v>0</v>
      </c>
      <c r="D135" s="20">
        <f>K135</f>
        <v>0</v>
      </c>
      <c r="E135" s="27">
        <f>'[11]Fuel Calculation'!Q64</f>
        <v>3300</v>
      </c>
      <c r="F135" s="86">
        <f>'[11]Fuel Calculation'!U64</f>
        <v>10.38501871266787</v>
      </c>
      <c r="G135" s="87"/>
      <c r="H135" s="56"/>
      <c r="I135" s="5"/>
      <c r="J135" s="61"/>
      <c r="K135" s="67"/>
      <c r="L135" s="5"/>
      <c r="M135" s="5"/>
      <c r="N135" s="24"/>
      <c r="O135" s="24"/>
      <c r="P135" s="24"/>
      <c r="Q135" s="24"/>
      <c r="R135" s="24"/>
      <c r="S135" s="24"/>
      <c r="T135" s="24"/>
      <c r="U135" s="24"/>
      <c r="V135" s="24"/>
      <c r="W135" s="5"/>
      <c r="X135" s="5"/>
      <c r="Y135" s="5"/>
      <c r="Z135" s="5"/>
      <c r="AA135" s="5"/>
      <c r="AB135" s="5"/>
      <c r="AC135" s="6"/>
      <c r="AD135" s="5"/>
      <c r="AJ135" s="41">
        <f>'[11]Fuel Calculation'!Q64</f>
        <v>3300</v>
      </c>
      <c r="AK135" s="44">
        <f>'[11]Fuel Calculation'!AE64</f>
        <v>3.738606736560032</v>
      </c>
      <c r="AL135" s="45"/>
      <c r="AM135" s="5"/>
      <c r="AN135" s="5"/>
      <c r="AO135" s="5"/>
      <c r="AP135" s="5"/>
      <c r="AQ135" s="5"/>
      <c r="BL135" s="27">
        <f t="shared" si="78"/>
        <v>3300</v>
      </c>
      <c r="BM135" s="86">
        <f>'[11]Fuel Calculation'!X64</f>
        <v>12337.402230648106</v>
      </c>
      <c r="BN135" s="88"/>
      <c r="BO135" s="5"/>
      <c r="BP135" s="5"/>
      <c r="BQ135" s="5"/>
      <c r="BR135" s="5"/>
      <c r="BS135" s="5"/>
    </row>
    <row r="136" spans="2:71" x14ac:dyDescent="0.2">
      <c r="E136" s="27">
        <f>'[11]Fuel Calculation'!Q65</f>
        <v>3500</v>
      </c>
      <c r="F136" s="86">
        <f>'[11]Fuel Calculation'!U65</f>
        <v>10.245952168926999</v>
      </c>
      <c r="G136" s="87"/>
      <c r="H136" s="56"/>
      <c r="I136" s="5"/>
      <c r="J136" s="61"/>
      <c r="K136" s="67"/>
      <c r="L136" s="5"/>
      <c r="M136" s="5"/>
      <c r="N136" s="14"/>
      <c r="O136" s="14"/>
      <c r="P136" s="14"/>
      <c r="Q136" s="14"/>
      <c r="R136" s="14"/>
      <c r="S136" s="14"/>
      <c r="T136" s="14"/>
      <c r="U136" s="14"/>
      <c r="V136" s="14"/>
      <c r="W136" s="5"/>
      <c r="X136" s="5"/>
      <c r="Y136" s="5"/>
      <c r="Z136" s="5"/>
      <c r="AA136" s="5"/>
      <c r="AB136" s="5"/>
      <c r="AC136" s="5"/>
      <c r="AD136" s="5"/>
      <c r="AJ136" s="41">
        <f>'[11]Fuel Calculation'!Q65</f>
        <v>3500</v>
      </c>
      <c r="AK136" s="44">
        <f>'[11]Fuel Calculation'!AE65</f>
        <v>3.6885427808132953</v>
      </c>
      <c r="AL136" s="45"/>
      <c r="AM136" s="5"/>
      <c r="AN136" s="5"/>
      <c r="AO136" s="5"/>
      <c r="AP136" s="5"/>
      <c r="AQ136" s="5"/>
      <c r="BL136" s="27">
        <f t="shared" si="78"/>
        <v>3500</v>
      </c>
      <c r="BM136" s="86">
        <f>'[11]Fuel Calculation'!X65</f>
        <v>12909.899732846534</v>
      </c>
      <c r="BN136" s="88"/>
      <c r="BO136" s="5"/>
      <c r="BP136" s="5"/>
      <c r="BQ136" s="5"/>
      <c r="BR136" s="5"/>
      <c r="BS136" s="5"/>
    </row>
    <row r="137" spans="2:71" x14ac:dyDescent="0.2">
      <c r="E137" s="27">
        <f>'[11]Fuel Calculation'!Q66</f>
        <v>3700</v>
      </c>
      <c r="F137" s="86">
        <f>'[11]Fuel Calculation'!U66</f>
        <v>10.118563841417352</v>
      </c>
      <c r="G137" s="87"/>
      <c r="H137" s="56"/>
      <c r="I137" s="5"/>
      <c r="J137" s="61"/>
      <c r="K137" s="67"/>
      <c r="L137" s="5"/>
      <c r="M137" s="5"/>
      <c r="N137" s="14"/>
      <c r="O137" s="14"/>
      <c r="P137" s="14"/>
      <c r="Q137" s="14"/>
      <c r="R137" s="14"/>
      <c r="S137" s="14"/>
      <c r="T137" s="14"/>
      <c r="U137" s="14"/>
      <c r="V137" s="14"/>
      <c r="W137" s="5"/>
      <c r="X137" s="5"/>
      <c r="Y137" s="5"/>
      <c r="Z137" s="5"/>
      <c r="AA137" s="5"/>
      <c r="AB137" s="5"/>
      <c r="AC137" s="5"/>
      <c r="AD137" s="5"/>
      <c r="AJ137" s="41">
        <f>'[11]Fuel Calculation'!Q66</f>
        <v>3700</v>
      </c>
      <c r="AK137" s="44">
        <f>'[11]Fuel Calculation'!AE66</f>
        <v>3.6426829829098062</v>
      </c>
      <c r="AL137" s="45"/>
      <c r="AM137" s="5"/>
      <c r="AN137" s="5"/>
      <c r="AO137" s="5"/>
      <c r="AP137" s="5"/>
      <c r="AQ137" s="5"/>
      <c r="BL137" s="27">
        <f t="shared" si="78"/>
        <v>3700</v>
      </c>
      <c r="BM137" s="86">
        <f>'[11]Fuel Calculation'!X66</f>
        <v>13477.927036766283</v>
      </c>
      <c r="BN137" s="88"/>
      <c r="BO137" s="5"/>
      <c r="BP137" s="5"/>
      <c r="BQ137" s="5"/>
      <c r="BR137" s="5"/>
      <c r="BS137" s="5"/>
    </row>
    <row r="138" spans="2:71" x14ac:dyDescent="0.2">
      <c r="E138" s="27">
        <f>'[11]Fuel Calculation'!Q67</f>
        <v>3900</v>
      </c>
      <c r="F138" s="86">
        <f>'[11]Fuel Calculation'!U67</f>
        <v>9.9752564420620313</v>
      </c>
      <c r="G138" s="87"/>
      <c r="H138" s="56"/>
      <c r="I138" s="5"/>
      <c r="J138" s="61"/>
      <c r="K138" s="67"/>
      <c r="L138" s="5"/>
      <c r="M138" s="5"/>
      <c r="N138" s="14"/>
      <c r="O138" s="14"/>
      <c r="P138" s="14"/>
      <c r="Q138" s="14"/>
      <c r="R138" s="14"/>
      <c r="S138" s="14"/>
      <c r="T138" s="14"/>
      <c r="U138" s="14"/>
      <c r="V138" s="14"/>
      <c r="W138" s="5"/>
      <c r="X138" s="5"/>
      <c r="Y138" s="5"/>
      <c r="Z138" s="5"/>
      <c r="AA138" s="5"/>
      <c r="AB138" s="5"/>
      <c r="AC138" s="5"/>
      <c r="AD138" s="5"/>
      <c r="AJ138" s="41">
        <f>'[11]Fuel Calculation'!Q67</f>
        <v>3900</v>
      </c>
      <c r="AK138" s="44">
        <f>'[11]Fuel Calculation'!AE67</f>
        <v>3.5910923191434883</v>
      </c>
      <c r="AL138" s="45"/>
      <c r="AM138" s="5"/>
      <c r="AN138" s="5"/>
      <c r="AO138" s="5"/>
      <c r="AP138" s="5"/>
      <c r="AQ138" s="5"/>
      <c r="BL138" s="27">
        <f t="shared" si="78"/>
        <v>3900</v>
      </c>
      <c r="BM138" s="86">
        <f>'[11]Fuel Calculation'!X67</f>
        <v>14005.260044659604</v>
      </c>
      <c r="BN138" s="88"/>
      <c r="BO138" s="5"/>
      <c r="BP138" s="5"/>
      <c r="BQ138" s="5"/>
      <c r="BR138" s="5"/>
      <c r="BS138" s="5"/>
    </row>
    <row r="139" spans="2:71" x14ac:dyDescent="0.2">
      <c r="E139" s="27">
        <f>'[11]Fuel Calculation'!Q68</f>
        <v>4100</v>
      </c>
      <c r="F139" s="86">
        <f>'[11]Fuel Calculation'!U68</f>
        <v>9.8390362992167688</v>
      </c>
      <c r="G139" s="87"/>
      <c r="H139" s="56"/>
      <c r="I139" s="5"/>
      <c r="J139" s="61"/>
      <c r="K139" s="67"/>
      <c r="L139" s="5"/>
      <c r="M139" s="5"/>
      <c r="N139" s="14"/>
      <c r="O139" s="14"/>
      <c r="P139" s="14"/>
      <c r="Q139" s="14"/>
      <c r="R139" s="14"/>
      <c r="S139" s="14"/>
      <c r="T139" s="14"/>
      <c r="U139" s="14"/>
      <c r="V139" s="14"/>
      <c r="W139" s="5"/>
      <c r="X139" s="5"/>
      <c r="Y139" s="5"/>
      <c r="Z139" s="5"/>
      <c r="AA139" s="5"/>
      <c r="AB139" s="5"/>
      <c r="AC139" s="5"/>
      <c r="AD139" s="5"/>
      <c r="AJ139" s="41">
        <f>'[11]Fuel Calculation'!Q68</f>
        <v>4100</v>
      </c>
      <c r="AK139" s="44">
        <f>'[11]Fuel Calculation'!AE68</f>
        <v>3.5420530677189492</v>
      </c>
      <c r="AL139" s="45"/>
      <c r="AM139" s="5"/>
      <c r="AN139" s="5"/>
      <c r="AO139" s="5"/>
      <c r="AP139" s="5"/>
      <c r="AQ139" s="5"/>
      <c r="BL139" s="27">
        <f t="shared" si="78"/>
        <v>4100</v>
      </c>
      <c r="BM139" s="86">
        <f>'[11]Fuel Calculation'!X68</f>
        <v>14522.417577647691</v>
      </c>
      <c r="BN139" s="88"/>
      <c r="BO139" s="5"/>
      <c r="BP139" s="5"/>
      <c r="BQ139" s="5"/>
      <c r="BR139" s="5"/>
      <c r="BS139" s="5"/>
    </row>
    <row r="140" spans="2:71" x14ac:dyDescent="0.2">
      <c r="E140" s="27">
        <f>'[11]Fuel Calculation'!Q69</f>
        <v>4300</v>
      </c>
      <c r="F140" s="86">
        <f>'[11]Fuel Calculation'!U69</f>
        <v>9.5934661709080373</v>
      </c>
      <c r="G140" s="87"/>
      <c r="H140" s="56"/>
      <c r="I140" s="5"/>
      <c r="J140" s="61"/>
      <c r="K140" s="67"/>
      <c r="L140" s="5"/>
      <c r="M140" s="5"/>
      <c r="N140" s="14"/>
      <c r="O140" s="14"/>
      <c r="P140" s="14"/>
      <c r="Q140" s="14"/>
      <c r="R140" s="14"/>
      <c r="S140" s="14"/>
      <c r="T140" s="14"/>
      <c r="U140" s="14"/>
      <c r="V140" s="14"/>
      <c r="W140" s="5"/>
      <c r="X140" s="5"/>
      <c r="Y140" s="5"/>
      <c r="Z140" s="5"/>
      <c r="AA140" s="5"/>
      <c r="AB140" s="5"/>
      <c r="AC140" s="5"/>
      <c r="AD140" s="5"/>
      <c r="AJ140" s="41">
        <f>'[11]Fuel Calculation'!Q69</f>
        <v>4300</v>
      </c>
      <c r="AK140" s="44">
        <f>'[11]Fuel Calculation'!AE69</f>
        <v>3.453647821528159</v>
      </c>
      <c r="AL140" s="45"/>
      <c r="AM140" s="5"/>
      <c r="AN140" s="5"/>
      <c r="AO140" s="5"/>
      <c r="AP140" s="5"/>
      <c r="AQ140" s="5"/>
      <c r="BL140" s="27">
        <f t="shared" si="78"/>
        <v>4300</v>
      </c>
      <c r="BM140" s="86">
        <f>'[11]Fuel Calculation'!X69</f>
        <v>14850.685632571083</v>
      </c>
      <c r="BN140" s="88"/>
      <c r="BO140" s="5"/>
      <c r="BP140" s="5"/>
      <c r="BQ140" s="5"/>
      <c r="BR140" s="5"/>
      <c r="BS140" s="5"/>
    </row>
    <row r="141" spans="2:71" x14ac:dyDescent="0.2">
      <c r="E141" s="27">
        <f>'[11]Fuel Calculation'!Q70</f>
        <v>4500</v>
      </c>
      <c r="F141" s="86">
        <f>'[11]Fuel Calculation'!U70</f>
        <v>9.2552417250417847</v>
      </c>
      <c r="G141" s="87"/>
      <c r="H141" s="56"/>
      <c r="I141" s="5"/>
      <c r="J141" s="61"/>
      <c r="K141" s="67"/>
      <c r="L141" s="5"/>
      <c r="M141" s="5"/>
      <c r="N141" s="14"/>
      <c r="O141" s="14"/>
      <c r="P141" s="14"/>
      <c r="Q141" s="14"/>
      <c r="R141" s="14"/>
      <c r="S141" s="14"/>
      <c r="T141" s="14"/>
      <c r="U141" s="14"/>
      <c r="V141" s="14"/>
      <c r="W141" s="5"/>
      <c r="X141" s="5"/>
      <c r="Y141" s="5"/>
      <c r="Z141" s="5"/>
      <c r="AA141" s="5"/>
      <c r="AB141" s="5"/>
      <c r="AC141" s="5"/>
      <c r="AD141" s="5"/>
      <c r="AJ141" s="41">
        <f>'[11]Fuel Calculation'!Q70</f>
        <v>4500</v>
      </c>
      <c r="AK141" s="44">
        <f>'[11]Fuel Calculation'!AE70</f>
        <v>3.3318870210151235</v>
      </c>
      <c r="AL141" s="45"/>
      <c r="AM141" s="5"/>
      <c r="AN141" s="5"/>
      <c r="AO141" s="5"/>
      <c r="AP141" s="5"/>
      <c r="AQ141" s="5"/>
      <c r="BL141" s="27">
        <f t="shared" si="78"/>
        <v>4500</v>
      </c>
      <c r="BM141" s="86">
        <f>'[11]Fuel Calculation'!X70</f>
        <v>14993.491594568055</v>
      </c>
      <c r="BN141" s="88"/>
      <c r="BO141" s="5"/>
      <c r="BP141" s="5"/>
      <c r="BQ141" s="5"/>
      <c r="BR141" s="5"/>
      <c r="BS141" s="5"/>
    </row>
    <row r="142" spans="2:71" x14ac:dyDescent="0.2">
      <c r="E142" s="27">
        <f>'[11]Fuel Calculation'!Q71</f>
        <v>4700</v>
      </c>
      <c r="F142" s="86">
        <f>'[11]Fuel Calculation'!U71</f>
        <v>8.9389265399844895</v>
      </c>
      <c r="G142" s="87"/>
      <c r="H142" s="56"/>
      <c r="I142" s="5"/>
      <c r="J142" s="61"/>
      <c r="K142" s="67"/>
      <c r="L142" s="5"/>
      <c r="M142" s="5"/>
      <c r="N142" s="14"/>
      <c r="O142" s="14"/>
      <c r="P142" s="14"/>
      <c r="Q142" s="14"/>
      <c r="R142" s="14"/>
      <c r="S142" s="14"/>
      <c r="T142" s="14"/>
      <c r="U142" s="14"/>
      <c r="V142" s="14"/>
      <c r="W142" s="5"/>
      <c r="X142" s="5"/>
      <c r="Y142" s="5"/>
      <c r="Z142" s="5"/>
      <c r="AA142" s="5"/>
      <c r="AB142" s="5"/>
      <c r="AC142" s="5"/>
      <c r="AD142" s="5"/>
      <c r="AJ142" s="41">
        <f>'[11]Fuel Calculation'!Q71</f>
        <v>4700</v>
      </c>
      <c r="AK142" s="44">
        <f>'[11]Fuel Calculation'!AE71</f>
        <v>3.2180135543944881</v>
      </c>
      <c r="AL142" s="45"/>
      <c r="AM142" s="5"/>
      <c r="AN142" s="5"/>
      <c r="AO142" s="5"/>
      <c r="AP142" s="5"/>
      <c r="AQ142" s="5"/>
      <c r="BL142" s="27">
        <f t="shared" si="78"/>
        <v>4700</v>
      </c>
      <c r="BM142" s="86">
        <f>'[11]Fuel Calculation'!X71</f>
        <v>15124.663705654093</v>
      </c>
      <c r="BN142" s="88"/>
      <c r="BO142" s="5"/>
      <c r="BP142" s="5"/>
      <c r="BQ142" s="5"/>
      <c r="BR142" s="5"/>
      <c r="BS142" s="5"/>
    </row>
    <row r="143" spans="2:71" x14ac:dyDescent="0.2">
      <c r="E143" s="27">
        <f>'[11]Fuel Calculation'!Q72</f>
        <v>4900</v>
      </c>
      <c r="F143" s="86">
        <f>'[11]Fuel Calculation'!U72</f>
        <v>8.6427252033691886</v>
      </c>
      <c r="G143" s="87"/>
      <c r="H143" s="56"/>
      <c r="I143" s="5"/>
      <c r="J143" s="61"/>
      <c r="K143" s="67"/>
      <c r="L143" s="5"/>
      <c r="M143" s="5"/>
      <c r="N143" s="14"/>
      <c r="O143" s="14"/>
      <c r="P143" s="14"/>
      <c r="Q143" s="14"/>
      <c r="R143" s="14"/>
      <c r="S143" s="14"/>
      <c r="T143" s="14"/>
      <c r="U143" s="14"/>
      <c r="V143" s="14"/>
      <c r="W143" s="5"/>
      <c r="X143" s="5"/>
      <c r="Y143" s="5"/>
      <c r="Z143" s="5"/>
      <c r="AA143" s="5"/>
      <c r="AB143" s="5"/>
      <c r="AC143" s="5"/>
      <c r="AD143" s="5"/>
      <c r="AJ143" s="41">
        <f>'[11]Fuel Calculation'!Q72</f>
        <v>4900</v>
      </c>
      <c r="AK143" s="44">
        <f>'[11]Fuel Calculation'!AE72</f>
        <v>3.1113810732129759</v>
      </c>
      <c r="AL143" s="45"/>
      <c r="AM143" s="5"/>
      <c r="AN143" s="5"/>
      <c r="AO143" s="5"/>
      <c r="AP143" s="5"/>
      <c r="AQ143" s="5"/>
      <c r="BL143" s="27">
        <f t="shared" si="78"/>
        <v>4900</v>
      </c>
      <c r="BM143" s="86">
        <f>'[11]Fuel Calculation'!X72</f>
        <v>15245.767258743581</v>
      </c>
      <c r="BN143" s="88"/>
      <c r="BO143" s="5"/>
      <c r="BP143" s="5"/>
      <c r="BQ143" s="5"/>
      <c r="BR143" s="5"/>
      <c r="BS143" s="5"/>
    </row>
    <row r="144" spans="2:71" x14ac:dyDescent="0.2">
      <c r="E144" s="27">
        <f>'[11]Fuel Calculation'!Q73</f>
        <v>5100</v>
      </c>
      <c r="F144" s="86">
        <f>'[11]Fuel Calculation'!U73</f>
        <v>8.364994161344983</v>
      </c>
      <c r="G144" s="87"/>
      <c r="H144" s="56"/>
      <c r="I144" s="5"/>
      <c r="J144" s="61"/>
      <c r="K144" s="67"/>
      <c r="L144" s="5"/>
      <c r="M144" s="5"/>
      <c r="N144" s="14"/>
      <c r="O144" s="14"/>
      <c r="P144" s="14"/>
      <c r="Q144" s="14"/>
      <c r="R144" s="14"/>
      <c r="S144" s="14"/>
      <c r="T144" s="14"/>
      <c r="U144" s="14"/>
      <c r="V144" s="14"/>
      <c r="W144" s="5"/>
      <c r="X144" s="5"/>
      <c r="Y144" s="5"/>
      <c r="Z144" s="5"/>
      <c r="AA144" s="5"/>
      <c r="AB144" s="5"/>
      <c r="AC144" s="5"/>
      <c r="AD144" s="5"/>
      <c r="AJ144" s="41">
        <f>'[11]Fuel Calculation'!Q73</f>
        <v>5100</v>
      </c>
      <c r="AK144" s="44">
        <f>'[11]Fuel Calculation'!AE73</f>
        <v>3.0113978980842626</v>
      </c>
      <c r="AL144" s="45"/>
      <c r="AM144" s="5"/>
      <c r="AN144" s="5"/>
      <c r="AO144" s="5"/>
      <c r="AP144" s="5"/>
      <c r="AQ144" s="5"/>
      <c r="BL144" s="27">
        <f t="shared" si="78"/>
        <v>5100</v>
      </c>
      <c r="BM144" s="86">
        <f>'[11]Fuel Calculation'!X73</f>
        <v>15358.129280229739</v>
      </c>
      <c r="BN144" s="88"/>
      <c r="BO144" s="5"/>
      <c r="BP144" s="5"/>
      <c r="BQ144" s="5"/>
      <c r="BR144" s="5"/>
      <c r="BS144" s="5"/>
    </row>
    <row r="145" spans="5:71" x14ac:dyDescent="0.2">
      <c r="E145" s="27">
        <f>'[11]Fuel Calculation'!Q74</f>
        <v>5300</v>
      </c>
      <c r="F145" s="86">
        <f>'[11]Fuel Calculation'!U74</f>
        <v>8.1042387725615015</v>
      </c>
      <c r="G145" s="87"/>
      <c r="H145" s="56"/>
      <c r="I145" s="5"/>
      <c r="J145" s="61"/>
      <c r="K145" s="67"/>
      <c r="L145" s="5"/>
      <c r="M145" s="5"/>
      <c r="N145" s="14"/>
      <c r="O145" s="14"/>
      <c r="P145" s="14"/>
      <c r="Q145" s="14"/>
      <c r="R145" s="14"/>
      <c r="S145" s="14"/>
      <c r="T145" s="14"/>
      <c r="U145" s="14"/>
      <c r="V145" s="14"/>
      <c r="W145" s="5"/>
      <c r="X145" s="5"/>
      <c r="Y145" s="5"/>
      <c r="Z145" s="5"/>
      <c r="AA145" s="5"/>
      <c r="AB145" s="5"/>
      <c r="AC145" s="5"/>
      <c r="AD145" s="5"/>
      <c r="AJ145" s="41">
        <f>'[11]Fuel Calculation'!Q74</f>
        <v>5300</v>
      </c>
      <c r="AK145" s="44">
        <f>'[11]Fuel Calculation'!AE74</f>
        <v>2.9175259581222095</v>
      </c>
      <c r="AL145" s="45"/>
      <c r="AM145" s="5"/>
      <c r="AN145" s="5"/>
      <c r="AO145" s="5"/>
      <c r="AP145" s="5"/>
      <c r="AQ145" s="5"/>
      <c r="BL145" s="27">
        <f t="shared" si="78"/>
        <v>5300</v>
      </c>
      <c r="BM145" s="86">
        <f>'[11]Fuel Calculation'!X74</f>
        <v>15462.88757804771</v>
      </c>
      <c r="BN145" s="88"/>
      <c r="BO145" s="5"/>
      <c r="BP145" s="5"/>
      <c r="BQ145" s="5"/>
      <c r="BR145" s="5"/>
      <c r="BS145" s="5"/>
    </row>
    <row r="146" spans="5:71" x14ac:dyDescent="0.2">
      <c r="E146" s="27">
        <f>'[11]Fuel Calculation'!Q75</f>
        <v>5500</v>
      </c>
      <c r="F146" s="86">
        <f>'[11]Fuel Calculation'!U75</f>
        <v>7.8591058044786664</v>
      </c>
      <c r="G146" s="87"/>
      <c r="H146" s="56"/>
      <c r="I146" s="5"/>
      <c r="J146" s="61"/>
      <c r="K146" s="67"/>
      <c r="L146" s="5"/>
      <c r="AJ146" s="41">
        <f>'[11]Fuel Calculation'!Q75</f>
        <v>5500</v>
      </c>
      <c r="AK146" s="44">
        <f>'[11]Fuel Calculation'!AE75</f>
        <v>2.8292780896123917</v>
      </c>
      <c r="AL146" s="45"/>
      <c r="AM146" s="5"/>
      <c r="AN146" s="5"/>
      <c r="AO146" s="5"/>
      <c r="AP146" s="5"/>
      <c r="AQ146" s="5"/>
      <c r="BL146" s="27">
        <f t="shared" si="78"/>
        <v>5500</v>
      </c>
      <c r="BM146" s="86">
        <f>'[11]Fuel Calculation'!X75</f>
        <v>15561.029492868154</v>
      </c>
      <c r="BN146" s="88"/>
      <c r="BO146" s="5"/>
      <c r="BP146" s="5"/>
      <c r="BQ146" s="5"/>
      <c r="BR146" s="5"/>
      <c r="BS146" s="5"/>
    </row>
    <row r="147" spans="5:71" x14ac:dyDescent="0.2">
      <c r="E147" s="27">
        <f>'[11]Fuel Calculation'!Q76</f>
        <v>5700</v>
      </c>
      <c r="F147" s="86">
        <f>'[11]Fuel Calculation'!U76</f>
        <v>12.253112609204859</v>
      </c>
      <c r="G147" s="87"/>
      <c r="AJ147" s="41">
        <f>'[11]Fuel Calculation'!Q76</f>
        <v>5700</v>
      </c>
      <c r="AK147" s="46">
        <f>'[11]Fuel Calculation'!AE76</f>
        <v>2.7462145889904188</v>
      </c>
      <c r="AL147" s="47"/>
      <c r="BL147" s="27">
        <f t="shared" ref="BL147" si="79">AJ147</f>
        <v>5700</v>
      </c>
      <c r="BM147" s="86">
        <f>'[11]Fuel Calculation'!X76</f>
        <v>15653.423157245386</v>
      </c>
      <c r="BN147" s="88"/>
    </row>
    <row r="148" spans="5:71" x14ac:dyDescent="0.2">
      <c r="E148" s="27"/>
    </row>
    <row r="149" spans="5:71" x14ac:dyDescent="0.2">
      <c r="E149" s="28"/>
    </row>
    <row r="150" spans="5:71" x14ac:dyDescent="0.2">
      <c r="E150" s="28"/>
    </row>
    <row r="151" spans="5:71" x14ac:dyDescent="0.2">
      <c r="E151" s="28"/>
    </row>
    <row r="152" spans="5:71" x14ac:dyDescent="0.2">
      <c r="E152" s="28"/>
    </row>
    <row r="153" spans="5:71" x14ac:dyDescent="0.2">
      <c r="E153" s="28"/>
    </row>
    <row r="155" spans="5:71" x14ac:dyDescent="0.2">
      <c r="E155" s="78" t="s">
        <v>0</v>
      </c>
      <c r="F155" s="79" t="s">
        <v>1</v>
      </c>
      <c r="G155" s="79"/>
      <c r="H155" s="79"/>
      <c r="I155" s="79"/>
      <c r="J155" s="79"/>
      <c r="K155" s="79"/>
      <c r="L155" s="79"/>
      <c r="M155" s="15"/>
      <c r="N155" s="24"/>
      <c r="O155" s="24"/>
      <c r="P155" s="24"/>
      <c r="Q155" s="24"/>
      <c r="R155" s="24"/>
      <c r="S155" s="24"/>
      <c r="T155" s="24"/>
      <c r="U155" s="24"/>
      <c r="V155" s="24"/>
      <c r="W155" s="15"/>
      <c r="X155" s="15"/>
      <c r="Y155" s="15"/>
      <c r="Z155" s="15"/>
      <c r="AA155" s="15"/>
      <c r="AB155" s="15"/>
      <c r="AC155" s="15"/>
      <c r="AD155" s="15"/>
      <c r="AJ155" s="78" t="s">
        <v>0</v>
      </c>
      <c r="AK155" s="79" t="s">
        <v>49</v>
      </c>
      <c r="AL155" s="79"/>
      <c r="AM155" s="79"/>
      <c r="AN155" s="79"/>
      <c r="AO155" s="79"/>
      <c r="AP155" s="79"/>
      <c r="AQ155" s="79"/>
      <c r="BL155" s="78" t="s">
        <v>0</v>
      </c>
      <c r="BM155" s="79" t="s">
        <v>50</v>
      </c>
      <c r="BN155" s="79"/>
      <c r="BO155" s="79"/>
      <c r="BP155" s="79"/>
      <c r="BQ155" s="79"/>
      <c r="BR155" s="79"/>
      <c r="BS155" s="79"/>
    </row>
    <row r="156" spans="5:71" x14ac:dyDescent="0.2">
      <c r="E156" s="78"/>
      <c r="F156" s="4">
        <v>160</v>
      </c>
      <c r="G156" s="4">
        <v>170</v>
      </c>
      <c r="H156" s="4">
        <v>180</v>
      </c>
      <c r="I156" s="4">
        <v>190</v>
      </c>
      <c r="J156" s="4">
        <v>200</v>
      </c>
      <c r="K156" s="4">
        <v>220</v>
      </c>
      <c r="L156" s="4">
        <v>240</v>
      </c>
      <c r="M156" s="6"/>
      <c r="N156" s="24"/>
      <c r="O156" s="24"/>
      <c r="P156" s="24"/>
      <c r="Q156" s="24"/>
      <c r="R156" s="24"/>
      <c r="S156" s="24"/>
      <c r="T156" s="24"/>
      <c r="U156" s="24"/>
      <c r="V156" s="24"/>
      <c r="W156" s="6"/>
      <c r="X156" s="6"/>
      <c r="Y156" s="6"/>
      <c r="Z156" s="6"/>
      <c r="AA156" s="6"/>
      <c r="AB156" s="6"/>
      <c r="AC156" s="6"/>
      <c r="AD156" s="6"/>
      <c r="AJ156" s="78"/>
      <c r="AK156" s="4">
        <v>160</v>
      </c>
      <c r="AL156" s="4">
        <v>170</v>
      </c>
      <c r="AM156" s="4">
        <v>180</v>
      </c>
      <c r="AN156" s="4">
        <v>190</v>
      </c>
      <c r="AO156" s="4">
        <v>200</v>
      </c>
      <c r="AP156" s="4">
        <v>220</v>
      </c>
      <c r="AQ156" s="4">
        <v>240</v>
      </c>
      <c r="BL156" s="78"/>
      <c r="BM156" s="4">
        <v>160</v>
      </c>
      <c r="BN156" s="4">
        <v>170</v>
      </c>
      <c r="BO156" s="4">
        <v>180</v>
      </c>
      <c r="BP156" s="4">
        <v>190</v>
      </c>
      <c r="BQ156" s="4">
        <v>200</v>
      </c>
      <c r="BR156" s="4">
        <v>220</v>
      </c>
      <c r="BS156" s="4">
        <v>240</v>
      </c>
    </row>
    <row r="157" spans="5:71" x14ac:dyDescent="0.2">
      <c r="E157" s="9">
        <f>'[12]Fuel Calculation'!Q49</f>
        <v>300</v>
      </c>
      <c r="F157" s="3">
        <f>'[12]Fuel Calculation'!U49</f>
        <v>6.7629063684111008</v>
      </c>
      <c r="G157" s="3">
        <f>'[13]Fuel Calculation'!U49</f>
        <v>6.36508834673986</v>
      </c>
      <c r="H157" s="55">
        <f>'[14]Fuel Calculation'!U49</f>
        <v>6.0114723274765343</v>
      </c>
      <c r="I157" s="3">
        <f>'[15]Fuel Calculation'!U49</f>
        <v>5.6950790470830324</v>
      </c>
      <c r="J157" s="19">
        <f>'[16]Fuel Calculation'!U49</f>
        <v>5.410325094728881</v>
      </c>
      <c r="K157" s="66">
        <f>'[17]Fuel Calculation'!U49</f>
        <v>4.918477358844437</v>
      </c>
      <c r="L157" s="3">
        <f>'[18]Fuel Calculation'!U49</f>
        <v>4.7037871666998425</v>
      </c>
      <c r="M157" s="5"/>
      <c r="N157" s="24"/>
      <c r="O157" s="24"/>
      <c r="P157" s="24"/>
      <c r="Q157" s="24"/>
      <c r="R157" s="24"/>
      <c r="S157" s="24"/>
      <c r="T157" s="24"/>
      <c r="U157" s="24"/>
      <c r="V157" s="24"/>
      <c r="W157" s="5"/>
      <c r="X157" s="5"/>
      <c r="Y157" s="5"/>
      <c r="Z157" s="5"/>
      <c r="AA157" s="5"/>
      <c r="AB157" s="5"/>
      <c r="AC157" s="5"/>
      <c r="AD157" s="5"/>
      <c r="AE157" s="11"/>
      <c r="AJ157" s="9">
        <f>'[12]Fuel Calculation'!Q49</f>
        <v>300</v>
      </c>
      <c r="AK157" s="3">
        <f>'[12]Fuel Calculation'!AE49</f>
        <v>10.820650189457471</v>
      </c>
      <c r="AL157" s="3">
        <f>AK157</f>
        <v>10.820650189457471</v>
      </c>
      <c r="AM157" s="3">
        <f t="shared" ref="AM157:AP157" si="80">AL157</f>
        <v>10.820650189457471</v>
      </c>
      <c r="AN157" s="3">
        <f t="shared" si="80"/>
        <v>10.820650189457471</v>
      </c>
      <c r="AO157" s="3">
        <f t="shared" si="80"/>
        <v>10.820650189457471</v>
      </c>
      <c r="AP157" s="3">
        <f t="shared" si="80"/>
        <v>10.820650189457471</v>
      </c>
      <c r="AQ157" s="3">
        <f>'[18]Fuel Calculation'!AE49</f>
        <v>10.820650189457471</v>
      </c>
      <c r="BL157" s="9">
        <f>AJ157</f>
        <v>300</v>
      </c>
      <c r="BM157" s="3">
        <f>'[12]Fuel Calculation'!X49</f>
        <v>3246.1950568372413</v>
      </c>
      <c r="BN157" s="3">
        <f>BM157</f>
        <v>3246.1950568372413</v>
      </c>
      <c r="BO157" s="3">
        <f>BN157</f>
        <v>3246.1950568372413</v>
      </c>
      <c r="BP157" s="3">
        <f>BO157</f>
        <v>3246.1950568372413</v>
      </c>
      <c r="BQ157" s="3">
        <f t="shared" ref="BQ157:BS157" si="81">BP157</f>
        <v>3246.1950568372413</v>
      </c>
      <c r="BR157" s="3">
        <f t="shared" si="81"/>
        <v>3246.1950568372413</v>
      </c>
      <c r="BS157" s="3">
        <f t="shared" si="81"/>
        <v>3246.1950568372413</v>
      </c>
    </row>
    <row r="158" spans="5:71" x14ac:dyDescent="0.2">
      <c r="E158" s="9">
        <f>'[12]Fuel Calculation'!Q50</f>
        <v>600</v>
      </c>
      <c r="F158" s="3">
        <f>'[12]Fuel Calculation'!U50</f>
        <v>4.3962230680045806</v>
      </c>
      <c r="G158" s="3">
        <f>'[13]Fuel Calculation'!U50</f>
        <v>4.1376217110631348</v>
      </c>
      <c r="H158" s="55">
        <f>'[14]Fuel Calculation'!U50</f>
        <v>3.9077538382262933</v>
      </c>
      <c r="I158" s="3">
        <f>'[15]Fuel Calculation'!U50</f>
        <v>3.7020825835828037</v>
      </c>
      <c r="J158" s="19">
        <f>'[16]Fuel Calculation'!U50</f>
        <v>3.516978454403664</v>
      </c>
      <c r="K158" s="66">
        <f>'[17]Fuel Calculation'!U50</f>
        <v>3.1972531403669673</v>
      </c>
      <c r="L158" s="3">
        <f>'[18]Fuel Calculation'!U50</f>
        <v>3.0576939148261664</v>
      </c>
      <c r="M158" s="5"/>
      <c r="N158" s="24"/>
      <c r="O158" s="24"/>
      <c r="P158" s="24"/>
      <c r="Q158" s="24"/>
      <c r="R158" s="24"/>
      <c r="S158" s="24"/>
      <c r="T158" s="24"/>
      <c r="U158" s="24"/>
      <c r="V158" s="24"/>
      <c r="W158" s="5"/>
      <c r="X158" s="5"/>
      <c r="Y158" s="5"/>
      <c r="Z158" s="5"/>
      <c r="AA158" s="5"/>
      <c r="AB158" s="5"/>
      <c r="AC158" s="5"/>
      <c r="AD158" s="5"/>
      <c r="AE158" s="11"/>
      <c r="AJ158" s="9">
        <f>'[12]Fuel Calculation'!Q50</f>
        <v>600</v>
      </c>
      <c r="AK158" s="3">
        <f>'[12]Fuel Calculation'!AE50</f>
        <v>7.0339569088079106</v>
      </c>
      <c r="AL158" s="3">
        <f t="shared" ref="AL158:AP158" si="82">AK158</f>
        <v>7.0339569088079106</v>
      </c>
      <c r="AM158" s="3">
        <f t="shared" si="82"/>
        <v>7.0339569088079106</v>
      </c>
      <c r="AN158" s="3">
        <f t="shared" si="82"/>
        <v>7.0339569088079106</v>
      </c>
      <c r="AO158" s="3">
        <f t="shared" si="82"/>
        <v>7.0339569088079106</v>
      </c>
      <c r="AP158" s="3">
        <f t="shared" si="82"/>
        <v>7.0339569088079106</v>
      </c>
      <c r="AQ158" s="3">
        <f>'[18]Fuel Calculation'!AE50</f>
        <v>7.0339569088079106</v>
      </c>
      <c r="BL158" s="9">
        <f t="shared" ref="BL158:BL194" si="83">AJ158</f>
        <v>600</v>
      </c>
      <c r="BM158" s="3">
        <f>'[12]Fuel Calculation'!X50</f>
        <v>4220.3741452847462</v>
      </c>
      <c r="BN158" s="3">
        <f t="shared" ref="BN158:BN194" si="84">BM158</f>
        <v>4220.3741452847462</v>
      </c>
      <c r="BO158" s="3">
        <f t="shared" ref="BO158:BS158" si="85">BN158</f>
        <v>4220.3741452847462</v>
      </c>
      <c r="BP158" s="3">
        <f t="shared" si="85"/>
        <v>4220.3741452847462</v>
      </c>
      <c r="BQ158" s="3">
        <f t="shared" si="85"/>
        <v>4220.3741452847462</v>
      </c>
      <c r="BR158" s="3">
        <f t="shared" si="85"/>
        <v>4220.3741452847462</v>
      </c>
      <c r="BS158" s="3">
        <f t="shared" si="85"/>
        <v>4220.3741452847462</v>
      </c>
    </row>
    <row r="159" spans="5:71" x14ac:dyDescent="0.2">
      <c r="E159" s="9">
        <f>'[12]Fuel Calculation'!Q51</f>
        <v>900</v>
      </c>
      <c r="F159" s="3">
        <f>'[12]Fuel Calculation'!U51</f>
        <v>3.6029194783166534</v>
      </c>
      <c r="G159" s="3">
        <f>'[13]Fuel Calculation'!U51</f>
        <v>3.3909830384156736</v>
      </c>
      <c r="H159" s="55">
        <f>'[14]Fuel Calculation'!U51</f>
        <v>3.2025950918370247</v>
      </c>
      <c r="I159" s="3">
        <f>'[15]Fuel Calculation'!U51</f>
        <v>3.0340374554245502</v>
      </c>
      <c r="J159" s="19">
        <f>'[16]Fuel Calculation'!U51</f>
        <v>2.8823355826533223</v>
      </c>
      <c r="K159" s="66">
        <f>'[17]Fuel Calculation'!U51</f>
        <v>2.6203050751393837</v>
      </c>
      <c r="L159" s="3">
        <f>'[18]Fuel Calculation'!U51</f>
        <v>2.5059294749249101</v>
      </c>
      <c r="M159" s="5"/>
      <c r="N159" s="24"/>
      <c r="O159" s="24"/>
      <c r="P159" s="24"/>
      <c r="Q159" s="24"/>
      <c r="R159" s="24"/>
      <c r="S159" s="24"/>
      <c r="T159" s="24"/>
      <c r="U159" s="24"/>
      <c r="V159" s="24"/>
      <c r="W159" s="5"/>
      <c r="X159" s="5"/>
      <c r="Y159" s="5"/>
      <c r="Z159" s="5"/>
      <c r="AA159" s="5"/>
      <c r="AB159" s="5"/>
      <c r="AC159" s="5"/>
      <c r="AD159" s="5"/>
      <c r="AE159" s="11"/>
      <c r="AJ159" s="9">
        <f>'[12]Fuel Calculation'!Q51</f>
        <v>900</v>
      </c>
      <c r="AK159" s="3">
        <f>'[12]Fuel Calculation'!AE51</f>
        <v>5.764671165306968</v>
      </c>
      <c r="AL159" s="3">
        <f t="shared" ref="AL159:AP159" si="86">AK159</f>
        <v>5.764671165306968</v>
      </c>
      <c r="AM159" s="3">
        <f t="shared" si="86"/>
        <v>5.764671165306968</v>
      </c>
      <c r="AN159" s="3">
        <f t="shared" si="86"/>
        <v>5.764671165306968</v>
      </c>
      <c r="AO159" s="3">
        <f t="shared" si="86"/>
        <v>5.764671165306968</v>
      </c>
      <c r="AP159" s="3">
        <f t="shared" si="86"/>
        <v>5.764671165306968</v>
      </c>
      <c r="AQ159" s="3">
        <f>'[18]Fuel Calculation'!AE51</f>
        <v>5.764671165306968</v>
      </c>
      <c r="BL159" s="9">
        <f t="shared" si="83"/>
        <v>900</v>
      </c>
      <c r="BM159" s="3">
        <f>'[12]Fuel Calculation'!X51</f>
        <v>5188.2040487762715</v>
      </c>
      <c r="BN159" s="3">
        <f t="shared" si="84"/>
        <v>5188.2040487762715</v>
      </c>
      <c r="BO159" s="3">
        <f t="shared" ref="BO159:BS159" si="87">BN159</f>
        <v>5188.2040487762715</v>
      </c>
      <c r="BP159" s="3">
        <f t="shared" si="87"/>
        <v>5188.2040487762715</v>
      </c>
      <c r="BQ159" s="3">
        <f t="shared" si="87"/>
        <v>5188.2040487762715</v>
      </c>
      <c r="BR159" s="3">
        <f t="shared" si="87"/>
        <v>5188.2040487762715</v>
      </c>
      <c r="BS159" s="3">
        <f t="shared" si="87"/>
        <v>5188.2040487762715</v>
      </c>
    </row>
    <row r="160" spans="5:71" x14ac:dyDescent="0.2">
      <c r="E160" s="9">
        <f>'[12]Fuel Calculation'!Q52</f>
        <v>1200</v>
      </c>
      <c r="F160" s="3">
        <f>'[12]Fuel Calculation'!U52</f>
        <v>3.2030055183947219</v>
      </c>
      <c r="G160" s="3">
        <f>'[13]Fuel Calculation'!U52</f>
        <v>3.0145934290773857</v>
      </c>
      <c r="H160" s="55">
        <f>'[14]Fuel Calculation'!U52</f>
        <v>2.847116016350864</v>
      </c>
      <c r="I160" s="3">
        <f>'[15]Fuel Calculation'!U52</f>
        <v>2.6972678049639764</v>
      </c>
      <c r="J160" s="19">
        <f>'[16]Fuel Calculation'!U52</f>
        <v>2.5624044147157776</v>
      </c>
      <c r="K160" s="66">
        <f>'[17]Fuel Calculation'!U52</f>
        <v>2.3294585588325254</v>
      </c>
      <c r="L160" s="3">
        <f>'[18]Fuel Calculation'!U52</f>
        <v>2.2277783295458495</v>
      </c>
      <c r="M160" s="5"/>
      <c r="N160" s="24"/>
      <c r="O160" s="24"/>
      <c r="P160" s="24"/>
      <c r="Q160" s="24"/>
      <c r="R160" s="24"/>
      <c r="S160" s="24"/>
      <c r="T160" s="24"/>
      <c r="U160" s="24"/>
      <c r="V160" s="24"/>
      <c r="W160" s="5"/>
      <c r="X160" s="5"/>
      <c r="Y160" s="5"/>
      <c r="Z160" s="5"/>
      <c r="AA160" s="5"/>
      <c r="AB160" s="5"/>
      <c r="AC160" s="5"/>
      <c r="AD160" s="5"/>
      <c r="AE160" s="11"/>
      <c r="AJ160" s="9">
        <f>'[12]Fuel Calculation'!Q52</f>
        <v>1200</v>
      </c>
      <c r="AK160" s="3">
        <f>'[12]Fuel Calculation'!AE52</f>
        <v>5.1248088294317498</v>
      </c>
      <c r="AL160" s="3">
        <f t="shared" ref="AL160:AP160" si="88">AK160</f>
        <v>5.1248088294317498</v>
      </c>
      <c r="AM160" s="3">
        <f t="shared" si="88"/>
        <v>5.1248088294317498</v>
      </c>
      <c r="AN160" s="3">
        <f t="shared" si="88"/>
        <v>5.1248088294317498</v>
      </c>
      <c r="AO160" s="3">
        <f t="shared" si="88"/>
        <v>5.1248088294317498</v>
      </c>
      <c r="AP160" s="3">
        <f t="shared" si="88"/>
        <v>5.1248088294317498</v>
      </c>
      <c r="AQ160" s="3">
        <f>'[18]Fuel Calculation'!AE52</f>
        <v>5.1248088294317498</v>
      </c>
      <c r="BL160" s="9">
        <f t="shared" si="83"/>
        <v>1200</v>
      </c>
      <c r="BM160" s="3">
        <f>'[12]Fuel Calculation'!X52</f>
        <v>6149.7705953180994</v>
      </c>
      <c r="BN160" s="3">
        <f t="shared" si="84"/>
        <v>6149.7705953180994</v>
      </c>
      <c r="BO160" s="3">
        <f t="shared" ref="BO160:BS160" si="89">BN160</f>
        <v>6149.7705953180994</v>
      </c>
      <c r="BP160" s="3">
        <f t="shared" si="89"/>
        <v>6149.7705953180994</v>
      </c>
      <c r="BQ160" s="3">
        <f t="shared" si="89"/>
        <v>6149.7705953180994</v>
      </c>
      <c r="BR160" s="3">
        <f t="shared" si="89"/>
        <v>6149.7705953180994</v>
      </c>
      <c r="BS160" s="3">
        <f t="shared" si="89"/>
        <v>6149.7705953180994</v>
      </c>
    </row>
    <row r="161" spans="2:71" x14ac:dyDescent="0.2">
      <c r="E161" s="9">
        <f>'[12]Fuel Calculation'!Q53</f>
        <v>1500</v>
      </c>
      <c r="F161" s="3">
        <f>'[12]Fuel Calculation'!U53</f>
        <v>2.9604821353349569</v>
      </c>
      <c r="G161" s="3">
        <f>'[13]Fuel Calculation'!U53</f>
        <v>2.7863361273740774</v>
      </c>
      <c r="H161" s="55">
        <f>'[14]Fuel Calculation'!U53</f>
        <v>2.6315396758532952</v>
      </c>
      <c r="I161" s="3">
        <f>'[15]Fuel Calculation'!U53</f>
        <v>2.4930375876504902</v>
      </c>
      <c r="J161" s="19">
        <f>'[16]Fuel Calculation'!U53</f>
        <v>2.3683857082679656</v>
      </c>
      <c r="K161" s="66">
        <f>'[17]Fuel Calculation'!U53</f>
        <v>2.1530779166072413</v>
      </c>
      <c r="L161" s="3">
        <f>'[18]Fuel Calculation'!U53</f>
        <v>2.0590966541363507</v>
      </c>
      <c r="M161" s="5"/>
      <c r="N161" s="24"/>
      <c r="O161" s="24"/>
      <c r="P161" s="24"/>
      <c r="Q161" s="24"/>
      <c r="R161" s="24"/>
      <c r="S161" s="24"/>
      <c r="T161" s="24"/>
      <c r="U161" s="24"/>
      <c r="V161" s="24"/>
      <c r="W161" s="5"/>
      <c r="X161" s="5"/>
      <c r="Y161" s="5"/>
      <c r="Z161" s="5"/>
      <c r="AA161" s="5"/>
      <c r="AB161" s="5"/>
      <c r="AC161" s="5"/>
      <c r="AD161" s="5"/>
      <c r="AE161" s="11"/>
      <c r="AJ161" s="9">
        <f>'[12]Fuel Calculation'!Q53</f>
        <v>1500</v>
      </c>
      <c r="AK161" s="3">
        <f>'[12]Fuel Calculation'!AE53</f>
        <v>4.7367714165360573</v>
      </c>
      <c r="AL161" s="3">
        <f t="shared" ref="AL161:AP161" si="90">AK161</f>
        <v>4.7367714165360573</v>
      </c>
      <c r="AM161" s="3">
        <f t="shared" si="90"/>
        <v>4.7367714165360573</v>
      </c>
      <c r="AN161" s="3">
        <f t="shared" si="90"/>
        <v>4.7367714165360573</v>
      </c>
      <c r="AO161" s="3">
        <f t="shared" si="90"/>
        <v>4.7367714165360573</v>
      </c>
      <c r="AP161" s="3">
        <f t="shared" si="90"/>
        <v>4.7367714165360573</v>
      </c>
      <c r="AQ161" s="3">
        <f>'[18]Fuel Calculation'!AE53</f>
        <v>4.7367714165360573</v>
      </c>
      <c r="BL161" s="9">
        <f t="shared" si="83"/>
        <v>1500</v>
      </c>
      <c r="BM161" s="3">
        <f>'[12]Fuel Calculation'!X53</f>
        <v>7105.1571248040855</v>
      </c>
      <c r="BN161" s="3">
        <f t="shared" si="84"/>
        <v>7105.1571248040855</v>
      </c>
      <c r="BO161" s="3">
        <f t="shared" ref="BO161:BS161" si="91">BN161</f>
        <v>7105.1571248040855</v>
      </c>
      <c r="BP161" s="3">
        <f t="shared" si="91"/>
        <v>7105.1571248040855</v>
      </c>
      <c r="BQ161" s="3">
        <f t="shared" si="91"/>
        <v>7105.1571248040855</v>
      </c>
      <c r="BR161" s="3">
        <f t="shared" si="91"/>
        <v>7105.1571248040855</v>
      </c>
      <c r="BS161" s="3">
        <f t="shared" si="91"/>
        <v>7105.1571248040855</v>
      </c>
    </row>
    <row r="162" spans="2:71" x14ac:dyDescent="0.2">
      <c r="E162" s="9">
        <f>'[12]Fuel Calculation'!Q54</f>
        <v>1800</v>
      </c>
      <c r="F162" s="3">
        <f>'[12]Fuel Calculation'!U54</f>
        <v>2.7966821548299428</v>
      </c>
      <c r="G162" s="3">
        <f>'[13]Fuel Calculation'!U54</f>
        <v>2.6321714398399458</v>
      </c>
      <c r="H162" s="55">
        <f>'[14]Fuel Calculation'!U54</f>
        <v>2.4859396931821713</v>
      </c>
      <c r="I162" s="3">
        <f>'[15]Fuel Calculation'!U54</f>
        <v>2.3551007619620568</v>
      </c>
      <c r="J162" s="19">
        <f>'[16]Fuel Calculation'!U54</f>
        <v>2.237345723863954</v>
      </c>
      <c r="K162" s="66">
        <f>'[17]Fuel Calculation'!U54</f>
        <v>2.0339506580581399</v>
      </c>
      <c r="L162" s="3">
        <f>'[18]Fuel Calculation'!U54</f>
        <v>1.9451692678569825</v>
      </c>
      <c r="M162" s="5"/>
      <c r="N162" s="24"/>
      <c r="O162" s="24"/>
      <c r="P162" s="24"/>
      <c r="Q162" s="24"/>
      <c r="R162" s="24"/>
      <c r="S162" s="24"/>
      <c r="T162" s="24"/>
      <c r="U162" s="24"/>
      <c r="V162" s="24"/>
      <c r="W162" s="5"/>
      <c r="X162" s="5"/>
      <c r="Y162" s="5"/>
      <c r="Z162" s="5"/>
      <c r="AA162" s="5"/>
      <c r="AB162" s="5"/>
      <c r="AC162" s="5"/>
      <c r="AD162" s="5"/>
      <c r="AE162" s="11"/>
      <c r="AJ162" s="9">
        <f>'[12]Fuel Calculation'!Q54</f>
        <v>1800</v>
      </c>
      <c r="AK162" s="3">
        <f>'[12]Fuel Calculation'!AE54</f>
        <v>4.4746914477279889</v>
      </c>
      <c r="AL162" s="3">
        <f t="shared" ref="AL162:AP162" si="92">AK162</f>
        <v>4.4746914477279889</v>
      </c>
      <c r="AM162" s="3">
        <f t="shared" si="92"/>
        <v>4.4746914477279889</v>
      </c>
      <c r="AN162" s="3">
        <f t="shared" si="92"/>
        <v>4.4746914477279889</v>
      </c>
      <c r="AO162" s="3">
        <f t="shared" si="92"/>
        <v>4.4746914477279889</v>
      </c>
      <c r="AP162" s="3">
        <f t="shared" si="92"/>
        <v>4.4746914477279889</v>
      </c>
      <c r="AQ162" s="3">
        <f>'[18]Fuel Calculation'!AE54</f>
        <v>4.4746914477279889</v>
      </c>
      <c r="BL162" s="9">
        <f t="shared" si="83"/>
        <v>1800</v>
      </c>
      <c r="BM162" s="3">
        <f>'[12]Fuel Calculation'!X54</f>
        <v>8054.4446059103793</v>
      </c>
      <c r="BN162" s="3">
        <f t="shared" si="84"/>
        <v>8054.4446059103793</v>
      </c>
      <c r="BO162" s="3">
        <f t="shared" ref="BO162:BS162" si="93">BN162</f>
        <v>8054.4446059103793</v>
      </c>
      <c r="BP162" s="3">
        <f t="shared" si="93"/>
        <v>8054.4446059103793</v>
      </c>
      <c r="BQ162" s="3">
        <f t="shared" si="93"/>
        <v>8054.4446059103793</v>
      </c>
      <c r="BR162" s="3">
        <f t="shared" si="93"/>
        <v>8054.4446059103793</v>
      </c>
      <c r="BS162" s="3">
        <f t="shared" si="93"/>
        <v>8054.4446059103793</v>
      </c>
    </row>
    <row r="163" spans="2:71" x14ac:dyDescent="0.2">
      <c r="E163" s="9">
        <f>'[12]Fuel Calculation'!Q55</f>
        <v>2100</v>
      </c>
      <c r="F163" s="3">
        <f>'[12]Fuel Calculation'!U55</f>
        <v>2.6778904004784505</v>
      </c>
      <c r="G163" s="3">
        <f>'[13]Fuel Calculation'!U55</f>
        <v>2.5203674357444239</v>
      </c>
      <c r="H163" s="55">
        <f>'[14]Fuel Calculation'!U55</f>
        <v>2.3803470226475114</v>
      </c>
      <c r="I163" s="3">
        <f>'[15]Fuel Calculation'!U55</f>
        <v>2.2550656004029057</v>
      </c>
      <c r="J163" s="19">
        <f>'[16]Fuel Calculation'!U55</f>
        <v>2.1423123203827603</v>
      </c>
      <c r="K163" s="66">
        <f>'[17]Fuel Calculation'!U55</f>
        <v>1.9475566548934187</v>
      </c>
      <c r="L163" s="3">
        <f>'[18]Fuel Calculation'!U55</f>
        <v>1.8625463393127879</v>
      </c>
      <c r="M163" s="5"/>
      <c r="N163" s="24"/>
      <c r="O163" s="24"/>
      <c r="P163" s="24"/>
      <c r="Q163" s="24"/>
      <c r="R163" s="24"/>
      <c r="S163" s="24"/>
      <c r="T163" s="24"/>
      <c r="U163" s="24"/>
      <c r="V163" s="24"/>
      <c r="W163" s="5"/>
      <c r="X163" s="5"/>
      <c r="Y163" s="5"/>
      <c r="Z163" s="5"/>
      <c r="AA163" s="5"/>
      <c r="AB163" s="5"/>
      <c r="AC163" s="5"/>
      <c r="AD163" s="5"/>
      <c r="AE163" s="11"/>
      <c r="AJ163" s="9">
        <f>'[12]Fuel Calculation'!Q55</f>
        <v>2100</v>
      </c>
      <c r="AK163" s="3">
        <f>'[12]Fuel Calculation'!AE55</f>
        <v>4.2846246407655695</v>
      </c>
      <c r="AL163" s="3">
        <f t="shared" ref="AL163:AP163" si="94">AK163</f>
        <v>4.2846246407655695</v>
      </c>
      <c r="AM163" s="3">
        <f t="shared" si="94"/>
        <v>4.2846246407655695</v>
      </c>
      <c r="AN163" s="3">
        <f t="shared" si="94"/>
        <v>4.2846246407655695</v>
      </c>
      <c r="AO163" s="3">
        <f t="shared" si="94"/>
        <v>4.2846246407655695</v>
      </c>
      <c r="AP163" s="3">
        <f t="shared" si="94"/>
        <v>4.2846246407655695</v>
      </c>
      <c r="AQ163" s="3">
        <f>'[18]Fuel Calculation'!AE55</f>
        <v>4.2846246407655695</v>
      </c>
      <c r="BL163" s="9">
        <f t="shared" si="83"/>
        <v>2100</v>
      </c>
      <c r="BM163" s="3">
        <f>'[12]Fuel Calculation'!X55</f>
        <v>8997.7117456076958</v>
      </c>
      <c r="BN163" s="3">
        <f t="shared" si="84"/>
        <v>8997.7117456076958</v>
      </c>
      <c r="BO163" s="3">
        <f t="shared" ref="BO163:BS163" si="95">BN163</f>
        <v>8997.7117456076958</v>
      </c>
      <c r="BP163" s="3">
        <f t="shared" si="95"/>
        <v>8997.7117456076958</v>
      </c>
      <c r="BQ163" s="3">
        <f t="shared" si="95"/>
        <v>8997.7117456076958</v>
      </c>
      <c r="BR163" s="3">
        <f t="shared" si="95"/>
        <v>8997.7117456076958</v>
      </c>
      <c r="BS163" s="3">
        <f t="shared" si="95"/>
        <v>8997.7117456076958</v>
      </c>
    </row>
    <row r="164" spans="2:71" x14ac:dyDescent="0.2">
      <c r="E164" s="9">
        <f>'[12]Fuel Calculation'!Q56</f>
        <v>2400</v>
      </c>
      <c r="F164" s="3">
        <f>'[12]Fuel Calculation'!U56</f>
        <v>2.5872487218399591</v>
      </c>
      <c r="G164" s="3">
        <f>'[13]Fuel Calculation'!U56</f>
        <v>2.4350576205552557</v>
      </c>
      <c r="H164" s="55">
        <f>'[14]Fuel Calculation'!U56</f>
        <v>2.2997766416355194</v>
      </c>
      <c r="I164" s="3">
        <f>'[15]Fuel Calculation'!U56</f>
        <v>2.1787357657599657</v>
      </c>
      <c r="J164" s="19">
        <f>'[16]Fuel Calculation'!U56</f>
        <v>2.0697989774719674</v>
      </c>
      <c r="K164" s="66">
        <f>'[17]Fuel Calculation'!U56</f>
        <v>1.8816354340654249</v>
      </c>
      <c r="L164" s="3">
        <f>'[18]Fuel Calculation'!U56</f>
        <v>1.7995025617529876</v>
      </c>
      <c r="M164" s="5"/>
      <c r="N164" s="24"/>
      <c r="O164" s="24"/>
      <c r="P164" s="24"/>
      <c r="Q164" s="24"/>
      <c r="R164" s="24"/>
      <c r="S164" s="24"/>
      <c r="T164" s="24"/>
      <c r="U164" s="24"/>
      <c r="V164" s="24"/>
      <c r="W164" s="5"/>
      <c r="X164" s="5"/>
      <c r="Y164" s="5"/>
      <c r="Z164" s="5"/>
      <c r="AA164" s="5"/>
      <c r="AB164" s="5"/>
      <c r="AC164" s="5"/>
      <c r="AD164" s="5"/>
      <c r="AE164" s="11"/>
      <c r="AJ164" s="9">
        <f>'[12]Fuel Calculation'!Q56</f>
        <v>2400</v>
      </c>
      <c r="AK164" s="3">
        <f>'[12]Fuel Calculation'!AE56</f>
        <v>4.1395979549439534</v>
      </c>
      <c r="AL164" s="3">
        <f t="shared" ref="AL164:AP164" si="96">AK164</f>
        <v>4.1395979549439534</v>
      </c>
      <c r="AM164" s="3">
        <f t="shared" si="96"/>
        <v>4.1395979549439534</v>
      </c>
      <c r="AN164" s="3">
        <f t="shared" si="96"/>
        <v>4.1395979549439534</v>
      </c>
      <c r="AO164" s="3">
        <f t="shared" si="96"/>
        <v>4.1395979549439534</v>
      </c>
      <c r="AP164" s="3">
        <f t="shared" si="96"/>
        <v>4.1395979549439534</v>
      </c>
      <c r="AQ164" s="3">
        <f>'[18]Fuel Calculation'!AE56</f>
        <v>4.1395979549439534</v>
      </c>
      <c r="BL164" s="9">
        <f t="shared" si="83"/>
        <v>2400</v>
      </c>
      <c r="BM164" s="3">
        <f>'[12]Fuel Calculation'!X56</f>
        <v>9935.0350918654876</v>
      </c>
      <c r="BN164" s="3">
        <f t="shared" si="84"/>
        <v>9935.0350918654876</v>
      </c>
      <c r="BO164" s="3">
        <f t="shared" ref="BO164:BS164" si="97">BN164</f>
        <v>9935.0350918654876</v>
      </c>
      <c r="BP164" s="3">
        <f t="shared" si="97"/>
        <v>9935.0350918654876</v>
      </c>
      <c r="BQ164" s="3">
        <f t="shared" si="97"/>
        <v>9935.0350918654876</v>
      </c>
      <c r="BR164" s="3">
        <f t="shared" si="97"/>
        <v>9935.0350918654876</v>
      </c>
      <c r="BS164" s="3">
        <f t="shared" si="97"/>
        <v>9935.0350918654876</v>
      </c>
    </row>
    <row r="165" spans="2:71" x14ac:dyDescent="0.2">
      <c r="E165" s="9">
        <f>'[12]Fuel Calculation'!Q57</f>
        <v>2700</v>
      </c>
      <c r="F165" s="3">
        <f>'[12]Fuel Calculation'!U57</f>
        <v>2.515391002331075</v>
      </c>
      <c r="G165" s="3">
        <f>'[13]Fuel Calculation'!U57</f>
        <v>2.3674268257233644</v>
      </c>
      <c r="H165" s="55">
        <f>'[14]Fuel Calculation'!U57</f>
        <v>2.2359031131831775</v>
      </c>
      <c r="I165" s="3">
        <f>'[15]Fuel Calculation'!U57</f>
        <v>2.1182240019630103</v>
      </c>
      <c r="J165" s="19">
        <f>'[16]Fuel Calculation'!U57</f>
        <v>2.0123128018648599</v>
      </c>
      <c r="K165" s="66">
        <f>'[17]Fuel Calculation'!U57</f>
        <v>1.8293752744226</v>
      </c>
      <c r="L165" s="3">
        <f>'[18]Fuel Calculation'!U57</f>
        <v>1.749523543792161</v>
      </c>
      <c r="M165" s="5"/>
      <c r="N165" s="24"/>
      <c r="O165" s="24"/>
      <c r="P165" s="24"/>
      <c r="Q165" s="24"/>
      <c r="R165" s="24"/>
      <c r="S165" s="24"/>
      <c r="T165" s="24"/>
      <c r="U165" s="24"/>
      <c r="V165" s="24"/>
      <c r="W165" s="5"/>
      <c r="X165" s="5"/>
      <c r="Y165" s="5"/>
      <c r="Z165" s="5"/>
      <c r="AA165" s="5"/>
      <c r="AB165" s="5"/>
      <c r="AC165" s="5"/>
      <c r="AD165" s="5"/>
      <c r="AE165" s="11"/>
      <c r="AJ165" s="9">
        <f>'[12]Fuel Calculation'!Q57</f>
        <v>2700</v>
      </c>
      <c r="AK165" s="3">
        <f>'[12]Fuel Calculation'!AE57</f>
        <v>4.0246256037297252</v>
      </c>
      <c r="AL165" s="3">
        <f t="shared" ref="AL165:AP165" si="98">AK165</f>
        <v>4.0246256037297252</v>
      </c>
      <c r="AM165" s="3">
        <f t="shared" si="98"/>
        <v>4.0246256037297252</v>
      </c>
      <c r="AN165" s="3">
        <f t="shared" si="98"/>
        <v>4.0246256037297252</v>
      </c>
      <c r="AO165" s="3">
        <f t="shared" si="98"/>
        <v>4.0246256037297252</v>
      </c>
      <c r="AP165" s="3">
        <f t="shared" si="98"/>
        <v>4.0246256037297252</v>
      </c>
      <c r="AQ165" s="3">
        <f>'[18]Fuel Calculation'!AE57</f>
        <v>4.0246256037297252</v>
      </c>
      <c r="BL165" s="9">
        <f t="shared" si="83"/>
        <v>2700</v>
      </c>
      <c r="BM165" s="3">
        <f>'[12]Fuel Calculation'!X57</f>
        <v>10866.489130070258</v>
      </c>
      <c r="BN165" s="3">
        <f t="shared" si="84"/>
        <v>10866.489130070258</v>
      </c>
      <c r="BO165" s="3">
        <f t="shared" ref="BO165:BS165" si="99">BN165</f>
        <v>10866.489130070258</v>
      </c>
      <c r="BP165" s="3">
        <f t="shared" si="99"/>
        <v>10866.489130070258</v>
      </c>
      <c r="BQ165" s="3">
        <f t="shared" si="99"/>
        <v>10866.489130070258</v>
      </c>
      <c r="BR165" s="3">
        <f t="shared" si="99"/>
        <v>10866.489130070258</v>
      </c>
      <c r="BS165" s="3">
        <f t="shared" si="99"/>
        <v>10866.489130070258</v>
      </c>
    </row>
    <row r="166" spans="2:71" x14ac:dyDescent="0.2">
      <c r="E166" s="9">
        <f>'[12]Fuel Calculation'!Q58</f>
        <v>3000</v>
      </c>
      <c r="F166" s="3">
        <f>'[12]Fuel Calculation'!U58</f>
        <v>2.4566971611734698</v>
      </c>
      <c r="G166" s="3">
        <f>'[13]Fuel Calculation'!U58</f>
        <v>2.3121855634573834</v>
      </c>
      <c r="H166" s="55">
        <f>'[14]Fuel Calculation'!U58</f>
        <v>2.1837308099319732</v>
      </c>
      <c r="I166" s="3">
        <f>'[15]Fuel Calculation'!U58</f>
        <v>2.0687976094092377</v>
      </c>
      <c r="J166" s="19">
        <f>'[16]Fuel Calculation'!U58</f>
        <v>1.9653577289387758</v>
      </c>
      <c r="K166" s="66">
        <f>'[17]Fuel Calculation'!U58</f>
        <v>1.7866888444897964</v>
      </c>
      <c r="L166" s="3">
        <f>'[18]Fuel Calculation'!U58</f>
        <v>1.708700364856693</v>
      </c>
      <c r="M166" s="5"/>
      <c r="N166" s="24"/>
      <c r="O166" s="24"/>
      <c r="P166" s="24"/>
      <c r="Q166" s="24"/>
      <c r="R166" s="24"/>
      <c r="S166" s="24"/>
      <c r="T166" s="24"/>
      <c r="U166" s="24"/>
      <c r="V166" s="24"/>
      <c r="W166" s="5"/>
      <c r="X166" s="5"/>
      <c r="Y166" s="5"/>
      <c r="Z166" s="5"/>
      <c r="AA166" s="5"/>
      <c r="AB166" s="5"/>
      <c r="AC166" s="5"/>
      <c r="AD166" s="5"/>
      <c r="AE166" s="11"/>
      <c r="AJ166" s="9">
        <f>'[12]Fuel Calculation'!Q58</f>
        <v>3000</v>
      </c>
      <c r="AK166" s="3">
        <f>'[12]Fuel Calculation'!AE58</f>
        <v>3.930715457877537</v>
      </c>
      <c r="AL166" s="3">
        <f t="shared" ref="AL166:AP166" si="100">AK166</f>
        <v>3.930715457877537</v>
      </c>
      <c r="AM166" s="3">
        <f t="shared" si="100"/>
        <v>3.930715457877537</v>
      </c>
      <c r="AN166" s="3">
        <f t="shared" si="100"/>
        <v>3.930715457877537</v>
      </c>
      <c r="AO166" s="3">
        <f t="shared" si="100"/>
        <v>3.930715457877537</v>
      </c>
      <c r="AP166" s="3">
        <f t="shared" si="100"/>
        <v>3.930715457877537</v>
      </c>
      <c r="AQ166" s="3">
        <f>'[18]Fuel Calculation'!AE58</f>
        <v>3.930715457877537</v>
      </c>
      <c r="BL166" s="9">
        <f t="shared" si="83"/>
        <v>3000</v>
      </c>
      <c r="BM166" s="3">
        <f>'[12]Fuel Calculation'!X58</f>
        <v>11792.146373632611</v>
      </c>
      <c r="BN166" s="3">
        <f t="shared" si="84"/>
        <v>11792.146373632611</v>
      </c>
      <c r="BO166" s="3">
        <f t="shared" ref="BO166:BS166" si="101">BN166</f>
        <v>11792.146373632611</v>
      </c>
      <c r="BP166" s="3">
        <f t="shared" si="101"/>
        <v>11792.146373632611</v>
      </c>
      <c r="BQ166" s="3">
        <f t="shared" si="101"/>
        <v>11792.146373632611</v>
      </c>
      <c r="BR166" s="3">
        <f t="shared" si="101"/>
        <v>11792.146373632611</v>
      </c>
      <c r="BS166" s="3">
        <f t="shared" si="101"/>
        <v>11792.146373632611</v>
      </c>
    </row>
    <row r="167" spans="2:71" x14ac:dyDescent="0.2">
      <c r="B167" t="s">
        <v>40</v>
      </c>
      <c r="C167" t="s">
        <v>41</v>
      </c>
      <c r="D167" t="s">
        <v>42</v>
      </c>
      <c r="E167" s="9">
        <f>'[12]Fuel Calculation'!Q59</f>
        <v>3300</v>
      </c>
      <c r="F167" s="3">
        <f>'[12]Fuel Calculation'!U59</f>
        <v>2.4075904259878977</v>
      </c>
      <c r="G167" s="3">
        <f>'[13]Fuel Calculation'!U59</f>
        <v>2.2659674597533157</v>
      </c>
      <c r="H167" s="55">
        <f>'[14]Fuel Calculation'!U59</f>
        <v>2.1400803786559091</v>
      </c>
      <c r="I167" s="3">
        <f>'[15]Fuel Calculation'!U59</f>
        <v>2.0274445692529666</v>
      </c>
      <c r="J167" s="19">
        <f>'[16]Fuel Calculation'!U59</f>
        <v>1.926072340790318</v>
      </c>
      <c r="K167" s="66">
        <f>'[17]Fuel Calculation'!U59</f>
        <v>1.7509748552639255</v>
      </c>
      <c r="L167" s="3">
        <f>'[18]Fuel Calculation'!U59</f>
        <v>1.6745452814973634</v>
      </c>
      <c r="M167" s="5"/>
      <c r="N167" s="24"/>
      <c r="O167" s="24"/>
      <c r="P167" s="24"/>
      <c r="Q167" s="24"/>
      <c r="R167" s="24"/>
      <c r="S167" s="24"/>
      <c r="T167" s="24"/>
      <c r="U167" s="24"/>
      <c r="V167" s="24"/>
      <c r="W167" s="5"/>
      <c r="X167" s="5"/>
      <c r="Y167" s="5"/>
      <c r="Z167" s="5"/>
      <c r="AA167" s="5"/>
      <c r="AB167" s="5"/>
      <c r="AC167" s="5"/>
      <c r="AD167" s="5"/>
      <c r="AE167" s="11"/>
      <c r="AJ167" s="9">
        <f>'[12]Fuel Calculation'!Q59</f>
        <v>3300</v>
      </c>
      <c r="AK167" s="3">
        <f>'[12]Fuel Calculation'!AE59</f>
        <v>3.8521446815806097</v>
      </c>
      <c r="AL167" s="3">
        <f t="shared" ref="AL167:AP167" si="102">AK167</f>
        <v>3.8521446815806097</v>
      </c>
      <c r="AM167" s="3">
        <f t="shared" si="102"/>
        <v>3.8521446815806097</v>
      </c>
      <c r="AN167" s="3">
        <f t="shared" si="102"/>
        <v>3.8521446815806097</v>
      </c>
      <c r="AO167" s="3">
        <f t="shared" si="102"/>
        <v>3.8521446815806097</v>
      </c>
      <c r="AP167" s="3">
        <f t="shared" si="102"/>
        <v>3.8521446815806097</v>
      </c>
      <c r="AQ167" s="3">
        <f>'[18]Fuel Calculation'!AE59</f>
        <v>3.8521446815806097</v>
      </c>
      <c r="BL167" s="9">
        <f t="shared" si="83"/>
        <v>3300</v>
      </c>
      <c r="BM167" s="3">
        <f>'[12]Fuel Calculation'!X59</f>
        <v>12712.077449216013</v>
      </c>
      <c r="BN167" s="3">
        <f t="shared" si="84"/>
        <v>12712.077449216013</v>
      </c>
      <c r="BO167" s="3">
        <f t="shared" ref="BO167:BS167" si="103">BN167</f>
        <v>12712.077449216013</v>
      </c>
      <c r="BP167" s="3">
        <f t="shared" si="103"/>
        <v>12712.077449216013</v>
      </c>
      <c r="BQ167" s="3">
        <f t="shared" si="103"/>
        <v>12712.077449216013</v>
      </c>
      <c r="BR167" s="3">
        <f t="shared" si="103"/>
        <v>12712.077449216013</v>
      </c>
      <c r="BS167" s="3">
        <f t="shared" si="103"/>
        <v>12712.077449216013</v>
      </c>
    </row>
    <row r="168" spans="2:71" x14ac:dyDescent="0.2">
      <c r="B168" s="11">
        <f>H168</f>
        <v>2.1028319717564035</v>
      </c>
      <c r="C168" s="11">
        <f>J168</f>
        <v>1.8925487745807628</v>
      </c>
      <c r="D168" s="20">
        <f>K168</f>
        <v>1.7204988859825119</v>
      </c>
      <c r="E168" s="9">
        <f>'[12]Fuel Calculation'!Q60</f>
        <v>3600</v>
      </c>
      <c r="F168" s="19">
        <f>'[12]Fuel Calculation'!U60</f>
        <v>2.3656859682259537</v>
      </c>
      <c r="G168" s="19">
        <f>'[13]Fuel Calculation'!U60</f>
        <v>2.2265279700950149</v>
      </c>
      <c r="H168" s="55">
        <f>'[14]Fuel Calculation'!U60</f>
        <v>2.1028319717564035</v>
      </c>
      <c r="I168" s="19">
        <f>'[15]Fuel Calculation'!U60</f>
        <v>1.992156604821856</v>
      </c>
      <c r="J168" s="19">
        <f>'[16]Fuel Calculation'!U60</f>
        <v>1.8925487745807628</v>
      </c>
      <c r="K168" s="66">
        <f>'[17]Fuel Calculation'!U60</f>
        <v>1.7204988859825119</v>
      </c>
      <c r="L168" s="19">
        <f>'[18]Fuel Calculation'!U60</f>
        <v>1.6453995799438379</v>
      </c>
      <c r="M168" s="5"/>
      <c r="N168" s="24"/>
      <c r="O168" s="24"/>
      <c r="P168" s="24"/>
      <c r="Q168" s="24"/>
      <c r="R168" s="24"/>
      <c r="S168" s="24"/>
      <c r="T168" s="24"/>
      <c r="U168" s="24"/>
      <c r="V168" s="24"/>
      <c r="W168" s="5"/>
      <c r="X168" s="5"/>
      <c r="Y168" s="5"/>
      <c r="Z168" s="5"/>
      <c r="AA168" s="5"/>
      <c r="AB168" s="5"/>
      <c r="AC168" s="5"/>
      <c r="AD168" s="5"/>
      <c r="AE168" s="11"/>
      <c r="AJ168" s="9">
        <f>'[12]Fuel Calculation'!Q60</f>
        <v>3600</v>
      </c>
      <c r="AK168" s="19">
        <f>'[12]Fuel Calculation'!AE60</f>
        <v>3.7850975491614856</v>
      </c>
      <c r="AL168" s="3">
        <f t="shared" ref="AL168:AP168" si="104">AK168</f>
        <v>3.7850975491614856</v>
      </c>
      <c r="AM168" s="3">
        <f t="shared" si="104"/>
        <v>3.7850975491614856</v>
      </c>
      <c r="AN168" s="3">
        <f t="shared" si="104"/>
        <v>3.7850975491614856</v>
      </c>
      <c r="AO168" s="3">
        <f t="shared" si="104"/>
        <v>3.7850975491614856</v>
      </c>
      <c r="AP168" s="3">
        <f t="shared" si="104"/>
        <v>3.7850975491614856</v>
      </c>
      <c r="AQ168" s="19">
        <f>'[18]Fuel Calculation'!AE60</f>
        <v>3.7850975491614856</v>
      </c>
      <c r="BL168" s="9">
        <f t="shared" si="83"/>
        <v>3600</v>
      </c>
      <c r="BM168" s="19">
        <f>'[12]Fuel Calculation'!X60</f>
        <v>13626.351176981349</v>
      </c>
      <c r="BN168" s="3">
        <f t="shared" si="84"/>
        <v>13626.351176981349</v>
      </c>
      <c r="BO168" s="3">
        <f t="shared" ref="BO168:BS168" si="105">BN168</f>
        <v>13626.351176981349</v>
      </c>
      <c r="BP168" s="3">
        <f t="shared" si="105"/>
        <v>13626.351176981349</v>
      </c>
      <c r="BQ168" s="3">
        <f t="shared" si="105"/>
        <v>13626.351176981349</v>
      </c>
      <c r="BR168" s="3">
        <f t="shared" si="105"/>
        <v>13626.351176981349</v>
      </c>
      <c r="BS168" s="3">
        <f t="shared" si="105"/>
        <v>13626.351176981349</v>
      </c>
    </row>
    <row r="169" spans="2:71" x14ac:dyDescent="0.2">
      <c r="B169" s="11">
        <f>H169</f>
        <v>2.0705177558701506</v>
      </c>
      <c r="C169" s="11">
        <f>J169</f>
        <v>1.8634659802831355</v>
      </c>
      <c r="D169" s="20">
        <f>K169</f>
        <v>1.6940599820755777</v>
      </c>
      <c r="E169" s="9">
        <f>'[12]Fuel Calculation'!Q61</f>
        <v>3900</v>
      </c>
      <c r="F169" s="19">
        <f>'[12]Fuel Calculation'!U61</f>
        <v>2.3293324753539193</v>
      </c>
      <c r="G169" s="19">
        <f>'[13]Fuel Calculation'!U61</f>
        <v>2.1923129179801593</v>
      </c>
      <c r="H169" s="55">
        <f>'[14]Fuel Calculation'!U61</f>
        <v>2.0705177558701506</v>
      </c>
      <c r="I169" s="19">
        <f>'[15]Fuel Calculation'!U61</f>
        <v>1.9615431371401426</v>
      </c>
      <c r="J169" s="19">
        <f>'[16]Fuel Calculation'!U61</f>
        <v>1.8634659802831355</v>
      </c>
      <c r="K169" s="66">
        <f>'[17]Fuel Calculation'!U61</f>
        <v>1.6940599820755777</v>
      </c>
      <c r="L169" s="19">
        <f>'[18]Fuel Calculation'!U61</f>
        <v>1.6201147269648126</v>
      </c>
      <c r="M169" s="5"/>
      <c r="N169" s="24"/>
      <c r="O169" s="24"/>
      <c r="P169" s="24"/>
      <c r="Q169" s="24"/>
      <c r="R169" s="24"/>
      <c r="S169" s="24"/>
      <c r="T169" s="24"/>
      <c r="U169" s="24"/>
      <c r="V169" s="24"/>
      <c r="W169" s="5"/>
      <c r="X169" s="5"/>
      <c r="Y169" s="5"/>
      <c r="Z169" s="5"/>
      <c r="AA169" s="5"/>
      <c r="AB169" s="5"/>
      <c r="AC169" s="5"/>
      <c r="AD169" s="5"/>
      <c r="AE169" s="11"/>
      <c r="AJ169" s="9">
        <f>'[12]Fuel Calculation'!Q61</f>
        <v>3900</v>
      </c>
      <c r="AK169" s="19">
        <f>'[12]Fuel Calculation'!AE61</f>
        <v>3.7269319605662186</v>
      </c>
      <c r="AL169" s="3">
        <f t="shared" ref="AL169:AP169" si="106">AK169</f>
        <v>3.7269319605662186</v>
      </c>
      <c r="AM169" s="3">
        <f t="shared" si="106"/>
        <v>3.7269319605662186</v>
      </c>
      <c r="AN169" s="3">
        <f t="shared" si="106"/>
        <v>3.7269319605662186</v>
      </c>
      <c r="AO169" s="3">
        <f t="shared" si="106"/>
        <v>3.7269319605662186</v>
      </c>
      <c r="AP169" s="3">
        <f t="shared" si="106"/>
        <v>3.7269319605662186</v>
      </c>
      <c r="AQ169" s="19">
        <f>'[18]Fuel Calculation'!AE61</f>
        <v>3.7269319605662186</v>
      </c>
      <c r="BL169" s="9">
        <f t="shared" si="83"/>
        <v>3900</v>
      </c>
      <c r="BM169" s="19">
        <f>'[12]Fuel Calculation'!X61</f>
        <v>14535.034646208253</v>
      </c>
      <c r="BN169" s="3">
        <f t="shared" si="84"/>
        <v>14535.034646208253</v>
      </c>
      <c r="BO169" s="3">
        <f t="shared" ref="BO169:BS169" si="107">BN169</f>
        <v>14535.034646208253</v>
      </c>
      <c r="BP169" s="3">
        <f t="shared" si="107"/>
        <v>14535.034646208253</v>
      </c>
      <c r="BQ169" s="3">
        <f t="shared" si="107"/>
        <v>14535.034646208253</v>
      </c>
      <c r="BR169" s="3">
        <f t="shared" si="107"/>
        <v>14535.034646208253</v>
      </c>
      <c r="BS169" s="3">
        <f t="shared" si="107"/>
        <v>14535.034646208253</v>
      </c>
    </row>
    <row r="170" spans="2:71" x14ac:dyDescent="0.2">
      <c r="E170" s="9">
        <f>'[12]Fuel Calculation'!Q62</f>
        <v>4200</v>
      </c>
      <c r="F170" s="3">
        <f>'[12]Fuel Calculation'!U62</f>
        <v>2.2973501914617285</v>
      </c>
      <c r="G170" s="3">
        <f>'[13]Fuel Calculation'!U62</f>
        <v>2.162211944905156</v>
      </c>
      <c r="H170" s="55">
        <f>'[14]Fuel Calculation'!U62</f>
        <v>2.0420890590770924</v>
      </c>
      <c r="I170" s="3">
        <f>'[15]Fuel Calculation'!U62</f>
        <v>1.9346106875467191</v>
      </c>
      <c r="J170" s="19">
        <f>'[16]Fuel Calculation'!U62</f>
        <v>1.8378801531693827</v>
      </c>
      <c r="K170" s="66">
        <f>'[17]Fuel Calculation'!U62</f>
        <v>1.6708001392448935</v>
      </c>
      <c r="L170" s="3">
        <f>'[18]Fuel Calculation'!U62</f>
        <v>1.5978701699151217</v>
      </c>
      <c r="M170" s="5"/>
      <c r="N170" s="24"/>
      <c r="O170" s="24"/>
      <c r="P170" s="24"/>
      <c r="Q170" s="24"/>
      <c r="R170" s="24"/>
      <c r="S170" s="24"/>
      <c r="T170" s="24"/>
      <c r="U170" s="24"/>
      <c r="V170" s="24"/>
      <c r="W170" s="5"/>
      <c r="X170" s="5"/>
      <c r="Y170" s="5"/>
      <c r="Z170" s="5"/>
      <c r="AA170" s="5"/>
      <c r="AB170" s="5"/>
      <c r="AC170" s="5"/>
      <c r="AD170" s="5"/>
      <c r="AE170" s="11"/>
      <c r="AJ170" s="9">
        <f>'[12]Fuel Calculation'!Q62</f>
        <v>4200</v>
      </c>
      <c r="AK170" s="3">
        <f>'[12]Fuel Calculation'!AE62</f>
        <v>3.6757603063387068</v>
      </c>
      <c r="AL170" s="3">
        <f t="shared" ref="AL170:AP170" si="108">AK170</f>
        <v>3.6757603063387068</v>
      </c>
      <c r="AM170" s="3">
        <f t="shared" si="108"/>
        <v>3.6757603063387068</v>
      </c>
      <c r="AN170" s="3">
        <f t="shared" si="108"/>
        <v>3.6757603063387068</v>
      </c>
      <c r="AO170" s="3">
        <f t="shared" si="108"/>
        <v>3.6757603063387068</v>
      </c>
      <c r="AP170" s="3">
        <f t="shared" si="108"/>
        <v>3.6757603063387068</v>
      </c>
      <c r="AQ170" s="3">
        <f>'[18]Fuel Calculation'!AE62</f>
        <v>3.6757603063387068</v>
      </c>
      <c r="BL170" s="9">
        <f t="shared" si="83"/>
        <v>4200</v>
      </c>
      <c r="BM170" s="3">
        <f>'[12]Fuel Calculation'!X62</f>
        <v>15438.193286622569</v>
      </c>
      <c r="BN170" s="3">
        <f t="shared" si="84"/>
        <v>15438.193286622569</v>
      </c>
      <c r="BO170" s="3">
        <f t="shared" ref="BO170:BS170" si="109">BN170</f>
        <v>15438.193286622569</v>
      </c>
      <c r="BP170" s="3">
        <f t="shared" si="109"/>
        <v>15438.193286622569</v>
      </c>
      <c r="BQ170" s="3">
        <f t="shared" si="109"/>
        <v>15438.193286622569</v>
      </c>
      <c r="BR170" s="3">
        <f t="shared" si="109"/>
        <v>15438.193286622569</v>
      </c>
      <c r="BS170" s="3">
        <f t="shared" si="109"/>
        <v>15438.193286622569</v>
      </c>
    </row>
    <row r="171" spans="2:71" x14ac:dyDescent="0.2">
      <c r="B171" s="11">
        <f>H171</f>
        <v>2.016776658732379</v>
      </c>
      <c r="C171" s="11">
        <f>J171</f>
        <v>1.8150989928591412</v>
      </c>
      <c r="D171" s="20">
        <f>K171</f>
        <v>1.65008999350831</v>
      </c>
      <c r="E171" s="9">
        <f>'[12]Fuel Calculation'!Q63</f>
        <v>4500</v>
      </c>
      <c r="F171" s="19">
        <f>'[12]Fuel Calculation'!U63</f>
        <v>2.2688737410739264</v>
      </c>
      <c r="G171" s="19">
        <f>'[13]Fuel Calculation'!U63</f>
        <v>2.1354105798342835</v>
      </c>
      <c r="H171" s="55">
        <f>'[14]Fuel Calculation'!U63</f>
        <v>2.016776658732379</v>
      </c>
      <c r="I171" s="19">
        <f>'[15]Fuel Calculation'!U63</f>
        <v>1.9106305187990957</v>
      </c>
      <c r="J171" s="19">
        <f>'[16]Fuel Calculation'!U63</f>
        <v>1.8150989928591412</v>
      </c>
      <c r="K171" s="66">
        <f>'[17]Fuel Calculation'!U63</f>
        <v>1.65008999350831</v>
      </c>
      <c r="L171" s="19">
        <f>'[18]Fuel Calculation'!U63</f>
        <v>1.5780640163783874</v>
      </c>
      <c r="M171" s="5"/>
      <c r="N171" s="24"/>
      <c r="O171" s="24"/>
      <c r="P171" s="24"/>
      <c r="Q171" s="24"/>
      <c r="R171" s="24"/>
      <c r="S171" s="24"/>
      <c r="T171" s="24"/>
      <c r="U171" s="24"/>
      <c r="V171" s="24"/>
      <c r="W171" s="5"/>
      <c r="X171" s="5"/>
      <c r="Y171" s="5"/>
      <c r="Z171" s="5"/>
      <c r="AA171" s="5"/>
      <c r="AB171" s="5"/>
      <c r="AC171" s="5"/>
      <c r="AD171" s="5"/>
      <c r="AE171" s="11"/>
      <c r="AJ171" s="9">
        <f>'[12]Fuel Calculation'!Q63</f>
        <v>4500</v>
      </c>
      <c r="AK171" s="19">
        <f>'[12]Fuel Calculation'!AE63</f>
        <v>3.630197985718211</v>
      </c>
      <c r="AL171" s="3">
        <f t="shared" ref="AL171:AP171" si="110">AK171</f>
        <v>3.630197985718211</v>
      </c>
      <c r="AM171" s="3">
        <f t="shared" si="110"/>
        <v>3.630197985718211</v>
      </c>
      <c r="AN171" s="3">
        <f t="shared" si="110"/>
        <v>3.630197985718211</v>
      </c>
      <c r="AO171" s="3">
        <f t="shared" si="110"/>
        <v>3.630197985718211</v>
      </c>
      <c r="AP171" s="3">
        <f t="shared" si="110"/>
        <v>3.630197985718211</v>
      </c>
      <c r="AQ171" s="19">
        <f>'[18]Fuel Calculation'!AE63</f>
        <v>3.630197985718211</v>
      </c>
      <c r="BL171" s="9">
        <f t="shared" si="83"/>
        <v>4500</v>
      </c>
      <c r="BM171" s="19">
        <f>'[12]Fuel Calculation'!X63</f>
        <v>16335.89093573195</v>
      </c>
      <c r="BN171" s="3">
        <f t="shared" si="84"/>
        <v>16335.89093573195</v>
      </c>
      <c r="BO171" s="3">
        <f t="shared" ref="BO171:BS171" si="111">BN171</f>
        <v>16335.89093573195</v>
      </c>
      <c r="BP171" s="3">
        <f t="shared" si="111"/>
        <v>16335.89093573195</v>
      </c>
      <c r="BQ171" s="3">
        <f t="shared" si="111"/>
        <v>16335.89093573195</v>
      </c>
      <c r="BR171" s="3">
        <f t="shared" si="111"/>
        <v>16335.89093573195</v>
      </c>
      <c r="BS171" s="3">
        <f t="shared" si="111"/>
        <v>16335.89093573195</v>
      </c>
    </row>
    <row r="172" spans="2:71" x14ac:dyDescent="0.2">
      <c r="E172" s="9">
        <f>'[12]Fuel Calculation'!Q64</f>
        <v>4800</v>
      </c>
      <c r="F172" s="3">
        <f>'[12]Fuel Calculation'!U64</f>
        <v>2.2432538935477848</v>
      </c>
      <c r="G172" s="3">
        <f>'[13]Fuel Calculation'!U64</f>
        <v>2.1112977821626213</v>
      </c>
      <c r="H172" s="55">
        <f>'[14]Fuel Calculation'!U64</f>
        <v>1.9940034609313644</v>
      </c>
      <c r="I172" s="3">
        <f>'[15]Fuel Calculation'!U64</f>
        <v>1.8890559103560294</v>
      </c>
      <c r="J172" s="19">
        <f>'[16]Fuel Calculation'!U64</f>
        <v>1.794603114838228</v>
      </c>
      <c r="K172" s="66">
        <f>'[17]Fuel Calculation'!U64</f>
        <v>1.6314573771256617</v>
      </c>
      <c r="L172" s="3">
        <f>'[18]Fuel Calculation'!U64</f>
        <v>1.5602447086072251</v>
      </c>
      <c r="M172" s="5"/>
      <c r="N172" s="24"/>
      <c r="O172" s="24"/>
      <c r="P172" s="24"/>
      <c r="Q172" s="24"/>
      <c r="R172" s="24"/>
      <c r="S172" s="24"/>
      <c r="T172" s="24"/>
      <c r="U172" s="24"/>
      <c r="V172" s="24"/>
      <c r="W172" s="5"/>
      <c r="X172" s="5"/>
      <c r="Y172" s="5"/>
      <c r="Z172" s="5"/>
      <c r="AA172" s="5"/>
      <c r="AB172" s="5"/>
      <c r="AC172" s="5"/>
      <c r="AD172" s="5"/>
      <c r="AE172" s="11"/>
      <c r="AJ172" s="9">
        <f>'[12]Fuel Calculation'!Q64</f>
        <v>4800</v>
      </c>
      <c r="AK172" s="3">
        <f>'[12]Fuel Calculation'!AE64</f>
        <v>3.5892062296763743</v>
      </c>
      <c r="AL172" s="3">
        <f t="shared" ref="AL172:AP172" si="112">AK172</f>
        <v>3.5892062296763743</v>
      </c>
      <c r="AM172" s="3">
        <f t="shared" si="112"/>
        <v>3.5892062296763743</v>
      </c>
      <c r="AN172" s="3">
        <f t="shared" si="112"/>
        <v>3.5892062296763743</v>
      </c>
      <c r="AO172" s="3">
        <f t="shared" si="112"/>
        <v>3.5892062296763743</v>
      </c>
      <c r="AP172" s="3">
        <f t="shared" si="112"/>
        <v>3.5892062296763743</v>
      </c>
      <c r="AQ172" s="3">
        <f>'[18]Fuel Calculation'!AE64</f>
        <v>3.5892062296763743</v>
      </c>
      <c r="BL172" s="9">
        <f t="shared" si="83"/>
        <v>4800</v>
      </c>
      <c r="BM172" s="3">
        <f>'[12]Fuel Calculation'!X64</f>
        <v>17228.189902446597</v>
      </c>
      <c r="BN172" s="3">
        <f t="shared" si="84"/>
        <v>17228.189902446597</v>
      </c>
      <c r="BO172" s="3">
        <f t="shared" ref="BO172:BS172" si="113">BN172</f>
        <v>17228.189902446597</v>
      </c>
      <c r="BP172" s="3">
        <f t="shared" si="113"/>
        <v>17228.189902446597</v>
      </c>
      <c r="BQ172" s="3">
        <f t="shared" si="113"/>
        <v>17228.189902446597</v>
      </c>
      <c r="BR172" s="3">
        <f t="shared" si="113"/>
        <v>17228.189902446597</v>
      </c>
      <c r="BS172" s="3">
        <f t="shared" si="113"/>
        <v>17228.189902446597</v>
      </c>
    </row>
    <row r="173" spans="2:71" x14ac:dyDescent="0.2">
      <c r="E173" s="9">
        <f>'[12]Fuel Calculation'!Q65</f>
        <v>5100</v>
      </c>
      <c r="F173" s="3">
        <f>'[12]Fuel Calculation'!U65</f>
        <v>2.2199939984362267</v>
      </c>
      <c r="G173" s="3">
        <f>'[13]Fuel Calculation'!U65</f>
        <v>2.0894061161752724</v>
      </c>
      <c r="H173" s="55">
        <f>'[14]Fuel Calculation'!U65</f>
        <v>1.9733279986099794</v>
      </c>
      <c r="I173" s="3">
        <f>'[15]Fuel Calculation'!U65</f>
        <v>1.8694686302620858</v>
      </c>
      <c r="J173" s="19">
        <f>'[16]Fuel Calculation'!U65</f>
        <v>1.7759951987489815</v>
      </c>
      <c r="K173" s="66">
        <f>'[17]Fuel Calculation'!U65</f>
        <v>1.6145410897718013</v>
      </c>
      <c r="L173" s="3">
        <f>'[18]Fuel Calculation'!U65</f>
        <v>1.5440668125719386</v>
      </c>
      <c r="M173" s="5"/>
      <c r="N173" s="24"/>
      <c r="O173" s="24"/>
      <c r="P173" s="24"/>
      <c r="Q173" s="24"/>
      <c r="R173" s="24"/>
      <c r="S173" s="24"/>
      <c r="T173" s="24"/>
      <c r="U173" s="24"/>
      <c r="V173" s="24"/>
      <c r="W173" s="5"/>
      <c r="X173" s="5"/>
      <c r="Y173" s="5"/>
      <c r="Z173" s="5"/>
      <c r="AA173" s="5"/>
      <c r="AB173" s="5"/>
      <c r="AC173" s="5"/>
      <c r="AD173" s="5"/>
      <c r="AE173" s="11"/>
      <c r="AJ173" s="9">
        <f>'[12]Fuel Calculation'!Q65</f>
        <v>5100</v>
      </c>
      <c r="AK173" s="3">
        <f>'[12]Fuel Calculation'!AE65</f>
        <v>3.5519903974978719</v>
      </c>
      <c r="AL173" s="3">
        <f t="shared" ref="AL173:AP173" si="114">AK173</f>
        <v>3.5519903974978719</v>
      </c>
      <c r="AM173" s="3">
        <f t="shared" si="114"/>
        <v>3.5519903974978719</v>
      </c>
      <c r="AN173" s="3">
        <f t="shared" si="114"/>
        <v>3.5519903974978719</v>
      </c>
      <c r="AO173" s="3">
        <f t="shared" si="114"/>
        <v>3.5519903974978719</v>
      </c>
      <c r="AP173" s="3">
        <f t="shared" si="114"/>
        <v>3.5519903974978719</v>
      </c>
      <c r="AQ173" s="3">
        <f>'[18]Fuel Calculation'!AE65</f>
        <v>3.5519903974978719</v>
      </c>
      <c r="BL173" s="9">
        <f t="shared" si="83"/>
        <v>5100</v>
      </c>
      <c r="BM173" s="3">
        <f>'[12]Fuel Calculation'!X65</f>
        <v>18115.151027239146</v>
      </c>
      <c r="BN173" s="3">
        <f t="shared" si="84"/>
        <v>18115.151027239146</v>
      </c>
      <c r="BO173" s="3">
        <f t="shared" ref="BO173:BS173" si="115">BN173</f>
        <v>18115.151027239146</v>
      </c>
      <c r="BP173" s="3">
        <f t="shared" si="115"/>
        <v>18115.151027239146</v>
      </c>
      <c r="BQ173" s="3">
        <f t="shared" si="115"/>
        <v>18115.151027239146</v>
      </c>
      <c r="BR173" s="3">
        <f t="shared" si="115"/>
        <v>18115.151027239146</v>
      </c>
      <c r="BS173" s="3">
        <f t="shared" si="115"/>
        <v>18115.151027239146</v>
      </c>
    </row>
    <row r="174" spans="2:71" x14ac:dyDescent="0.2">
      <c r="E174" s="9">
        <f>'[12]Fuel Calculation'!Q66</f>
        <v>5400</v>
      </c>
      <c r="F174" s="3">
        <f>'[12]Fuel Calculation'!U66</f>
        <v>2.1987076086895789</v>
      </c>
      <c r="G174" s="3">
        <f>'[13]Fuel Calculation'!U66</f>
        <v>2.0693718670019567</v>
      </c>
      <c r="H174" s="55">
        <f>'[14]Fuel Calculation'!U66</f>
        <v>1.9544067632796258</v>
      </c>
      <c r="I174" s="3">
        <f>'[15]Fuel Calculation'!U66</f>
        <v>1.8515432494228035</v>
      </c>
      <c r="J174" s="19">
        <f>'[16]Fuel Calculation'!U66</f>
        <v>1.7589660869516632</v>
      </c>
      <c r="K174" s="66">
        <f>'[17]Fuel Calculation'!U66</f>
        <v>1.5990600790469667</v>
      </c>
      <c r="L174" s="3">
        <f>'[18]Fuel Calculation'!U66</f>
        <v>1.5292615437331838</v>
      </c>
      <c r="M174" s="5"/>
      <c r="N174" s="24"/>
      <c r="O174" s="24"/>
      <c r="P174" s="24"/>
      <c r="Q174" s="24"/>
      <c r="R174" s="24"/>
      <c r="S174" s="24"/>
      <c r="T174" s="24"/>
      <c r="U174" s="24"/>
      <c r="V174" s="24"/>
      <c r="W174" s="5"/>
      <c r="X174" s="5"/>
      <c r="Y174" s="5"/>
      <c r="Z174" s="5"/>
      <c r="AA174" s="5"/>
      <c r="AB174" s="5"/>
      <c r="AC174" s="5"/>
      <c r="AD174" s="5"/>
      <c r="AE174" s="11"/>
      <c r="AJ174" s="9">
        <f>'[12]Fuel Calculation'!Q66</f>
        <v>5400</v>
      </c>
      <c r="AK174" s="3">
        <f>'[12]Fuel Calculation'!AE66</f>
        <v>3.5179321739032297</v>
      </c>
      <c r="AL174" s="3">
        <f t="shared" ref="AL174:AP174" si="116">AK174</f>
        <v>3.5179321739032297</v>
      </c>
      <c r="AM174" s="3">
        <f t="shared" si="116"/>
        <v>3.5179321739032297</v>
      </c>
      <c r="AN174" s="3">
        <f t="shared" si="116"/>
        <v>3.5179321739032297</v>
      </c>
      <c r="AO174" s="3">
        <f t="shared" si="116"/>
        <v>3.5179321739032297</v>
      </c>
      <c r="AP174" s="3">
        <f t="shared" si="116"/>
        <v>3.5179321739032297</v>
      </c>
      <c r="AQ174" s="3">
        <f>'[18]Fuel Calculation'!AE66</f>
        <v>3.5179321739032297</v>
      </c>
      <c r="BL174" s="9">
        <f t="shared" si="83"/>
        <v>5400</v>
      </c>
      <c r="BM174" s="3">
        <f>'[12]Fuel Calculation'!X66</f>
        <v>18996.83373907744</v>
      </c>
      <c r="BN174" s="3">
        <f t="shared" si="84"/>
        <v>18996.83373907744</v>
      </c>
      <c r="BO174" s="3">
        <f t="shared" ref="BO174:BS174" si="117">BN174</f>
        <v>18996.83373907744</v>
      </c>
      <c r="BP174" s="3">
        <f t="shared" si="117"/>
        <v>18996.83373907744</v>
      </c>
      <c r="BQ174" s="3">
        <f t="shared" si="117"/>
        <v>18996.83373907744</v>
      </c>
      <c r="BR174" s="3">
        <f t="shared" si="117"/>
        <v>18996.83373907744</v>
      </c>
      <c r="BS174" s="3">
        <f t="shared" si="117"/>
        <v>18996.83373907744</v>
      </c>
    </row>
    <row r="175" spans="2:71" x14ac:dyDescent="0.2">
      <c r="E175" s="9">
        <f>'[12]Fuel Calculation'!Q67</f>
        <v>5700</v>
      </c>
      <c r="F175" s="3">
        <f>'[12]Fuel Calculation'!U67</f>
        <v>2.1790894856738579</v>
      </c>
      <c r="G175" s="3">
        <f>'[13]Fuel Calculation'!U67</f>
        <v>2.0509077512224545</v>
      </c>
      <c r="H175" s="55">
        <f>'[14]Fuel Calculation'!U67</f>
        <v>1.9369684317100959</v>
      </c>
      <c r="I175" s="3">
        <f>'[15]Fuel Calculation'!U67</f>
        <v>1.8350227247779856</v>
      </c>
      <c r="J175" s="19">
        <f>'[16]Fuel Calculation'!U67</f>
        <v>1.7432715885390864</v>
      </c>
      <c r="K175" s="66">
        <f>'[17]Fuel Calculation'!U67</f>
        <v>1.5847923532173509</v>
      </c>
      <c r="L175" s="3">
        <f>'[18]Fuel Calculation'!U67</f>
        <v>1.5156166002356488</v>
      </c>
      <c r="M175" s="5"/>
      <c r="N175" s="24"/>
      <c r="O175" s="24"/>
      <c r="P175" s="24"/>
      <c r="Q175" s="24"/>
      <c r="R175" s="24"/>
      <c r="S175" s="24"/>
      <c r="T175" s="24"/>
      <c r="U175" s="24"/>
      <c r="V175" s="24"/>
      <c r="W175" s="5"/>
      <c r="X175" s="5"/>
      <c r="Y175" s="5"/>
      <c r="Z175" s="5"/>
      <c r="AA175" s="5"/>
      <c r="AB175" s="5"/>
      <c r="AC175" s="5"/>
      <c r="AD175" s="5"/>
      <c r="AE175" s="11"/>
      <c r="AJ175" s="9">
        <f>'[12]Fuel Calculation'!Q67</f>
        <v>5700</v>
      </c>
      <c r="AK175" s="3">
        <f>'[12]Fuel Calculation'!AE67</f>
        <v>3.4865431770780675</v>
      </c>
      <c r="AL175" s="3">
        <f t="shared" ref="AL175:AP175" si="118">AK175</f>
        <v>3.4865431770780675</v>
      </c>
      <c r="AM175" s="3">
        <f t="shared" si="118"/>
        <v>3.4865431770780675</v>
      </c>
      <c r="AN175" s="3">
        <f t="shared" si="118"/>
        <v>3.4865431770780675</v>
      </c>
      <c r="AO175" s="3">
        <f t="shared" si="118"/>
        <v>3.4865431770780675</v>
      </c>
      <c r="AP175" s="3">
        <f t="shared" si="118"/>
        <v>3.4865431770780675</v>
      </c>
      <c r="AQ175" s="3">
        <f>'[18]Fuel Calculation'!AE67</f>
        <v>3.4865431770780675</v>
      </c>
      <c r="BL175" s="9">
        <f t="shared" si="83"/>
        <v>5700</v>
      </c>
      <c r="BM175" s="3">
        <f>'[12]Fuel Calculation'!X67</f>
        <v>19873.296109344985</v>
      </c>
      <c r="BN175" s="3">
        <f t="shared" si="84"/>
        <v>19873.296109344985</v>
      </c>
      <c r="BO175" s="3">
        <f t="shared" ref="BO175:BS175" si="119">BN175</f>
        <v>19873.296109344985</v>
      </c>
      <c r="BP175" s="3">
        <f t="shared" si="119"/>
        <v>19873.296109344985</v>
      </c>
      <c r="BQ175" s="3">
        <f t="shared" si="119"/>
        <v>19873.296109344985</v>
      </c>
      <c r="BR175" s="3">
        <f t="shared" si="119"/>
        <v>19873.296109344985</v>
      </c>
      <c r="BS175" s="3">
        <f t="shared" si="119"/>
        <v>19873.296109344985</v>
      </c>
    </row>
    <row r="176" spans="2:71" x14ac:dyDescent="0.2">
      <c r="E176" s="9">
        <f>'[12]Fuel Calculation'!Q68</f>
        <v>6000</v>
      </c>
      <c r="F176" s="3">
        <f>'[12]Fuel Calculation'!U68</f>
        <v>2.1608953023904318</v>
      </c>
      <c r="G176" s="3">
        <f>'[13]Fuel Calculation'!U68</f>
        <v>2.0337838140145235</v>
      </c>
      <c r="H176" s="55">
        <f>'[14]Fuel Calculation'!U68</f>
        <v>1.9207958243470502</v>
      </c>
      <c r="I176" s="3">
        <f>'[15]Fuel Calculation'!U68</f>
        <v>1.8197013072761528</v>
      </c>
      <c r="J176" s="19">
        <f>'[16]Fuel Calculation'!U68</f>
        <v>1.7287162419123452</v>
      </c>
      <c r="K176" s="66">
        <f>'[17]Fuel Calculation'!U68</f>
        <v>1.5715602199203138</v>
      </c>
      <c r="L176" s="3">
        <f>'[18]Fuel Calculation'!U68</f>
        <v>1.5029620459397461</v>
      </c>
      <c r="M176" s="5"/>
      <c r="N176" s="24"/>
      <c r="O176" s="24"/>
      <c r="P176" s="24"/>
      <c r="Q176" s="24"/>
      <c r="R176" s="24"/>
      <c r="S176" s="24"/>
      <c r="T176" s="24"/>
      <c r="U176" s="24"/>
      <c r="V176" s="24"/>
      <c r="W176" s="5"/>
      <c r="X176" s="5"/>
      <c r="Y176" s="5"/>
      <c r="Z176" s="5"/>
      <c r="AA176" s="5"/>
      <c r="AB176" s="5"/>
      <c r="AC176" s="5"/>
      <c r="AD176" s="5"/>
      <c r="AE176" s="11"/>
      <c r="AJ176" s="9">
        <f>'[12]Fuel Calculation'!Q68</f>
        <v>6000</v>
      </c>
      <c r="AK176" s="3">
        <f>'[12]Fuel Calculation'!AE68</f>
        <v>3.4574324838245762</v>
      </c>
      <c r="AL176" s="3">
        <f t="shared" ref="AL176:AP176" si="120">AK176</f>
        <v>3.4574324838245762</v>
      </c>
      <c r="AM176" s="3">
        <f t="shared" si="120"/>
        <v>3.4574324838245762</v>
      </c>
      <c r="AN176" s="3">
        <f t="shared" si="120"/>
        <v>3.4574324838245762</v>
      </c>
      <c r="AO176" s="3">
        <f t="shared" si="120"/>
        <v>3.4574324838245762</v>
      </c>
      <c r="AP176" s="3">
        <f t="shared" si="120"/>
        <v>3.4574324838245762</v>
      </c>
      <c r="AQ176" s="3">
        <f>'[18]Fuel Calculation'!AE68</f>
        <v>3.4574324838245762</v>
      </c>
      <c r="BL176" s="9">
        <f t="shared" si="83"/>
        <v>6000</v>
      </c>
      <c r="BM176" s="3">
        <f>'[12]Fuel Calculation'!X68</f>
        <v>20744.594902947458</v>
      </c>
      <c r="BN176" s="3">
        <f t="shared" si="84"/>
        <v>20744.594902947458</v>
      </c>
      <c r="BO176" s="3">
        <f t="shared" ref="BO176:BS176" si="121">BN176</f>
        <v>20744.594902947458</v>
      </c>
      <c r="BP176" s="3">
        <f t="shared" si="121"/>
        <v>20744.594902947458</v>
      </c>
      <c r="BQ176" s="3">
        <f t="shared" si="121"/>
        <v>20744.594902947458</v>
      </c>
      <c r="BR176" s="3">
        <f t="shared" si="121"/>
        <v>20744.594902947458</v>
      </c>
      <c r="BS176" s="3">
        <f t="shared" si="121"/>
        <v>20744.594902947458</v>
      </c>
    </row>
    <row r="177" spans="5:71" x14ac:dyDescent="0.2">
      <c r="E177" s="9">
        <f>'[12]Fuel Calculation'!Q69</f>
        <v>6300</v>
      </c>
      <c r="F177" s="3">
        <f>'[12]Fuel Calculation'!U69</f>
        <v>2.1439271455147066</v>
      </c>
      <c r="G177" s="3">
        <f>'[13]Fuel Calculation'!U69</f>
        <v>2.0178137840138417</v>
      </c>
      <c r="H177" s="55">
        <f>'[14]Fuel Calculation'!U69</f>
        <v>1.905713018235295</v>
      </c>
      <c r="I177" s="3">
        <f>'[15]Fuel Calculation'!U69</f>
        <v>1.8054123330650163</v>
      </c>
      <c r="J177" s="19">
        <f>'[16]Fuel Calculation'!U69</f>
        <v>1.7151417164117655</v>
      </c>
      <c r="K177" s="66">
        <f>'[17]Fuel Calculation'!U69</f>
        <v>1.559219742192514</v>
      </c>
      <c r="L177" s="3">
        <f>'[18]Fuel Calculation'!U69</f>
        <v>1.4911602266912363</v>
      </c>
      <c r="M177" s="5"/>
      <c r="N177" s="24"/>
      <c r="O177" s="24"/>
      <c r="P177" s="24"/>
      <c r="Q177" s="24"/>
      <c r="R177" s="24"/>
      <c r="S177" s="24"/>
      <c r="T177" s="24"/>
      <c r="U177" s="24"/>
      <c r="V177" s="24"/>
      <c r="W177" s="5"/>
      <c r="X177" s="5"/>
      <c r="Y177" s="5"/>
      <c r="Z177" s="5"/>
      <c r="AA177" s="5"/>
      <c r="AB177" s="5"/>
      <c r="AC177" s="5"/>
      <c r="AD177" s="5"/>
      <c r="AE177" s="11"/>
      <c r="AJ177" s="9">
        <f>'[12]Fuel Calculation'!Q69</f>
        <v>6300</v>
      </c>
      <c r="AK177" s="3">
        <f>'[12]Fuel Calculation'!AE69</f>
        <v>3.4302834328234084</v>
      </c>
      <c r="AL177" s="3">
        <f t="shared" ref="AL177:AP177" si="122">AK177</f>
        <v>3.4302834328234084</v>
      </c>
      <c r="AM177" s="3">
        <f t="shared" si="122"/>
        <v>3.4302834328234084</v>
      </c>
      <c r="AN177" s="3">
        <f t="shared" si="122"/>
        <v>3.4302834328234084</v>
      </c>
      <c r="AO177" s="3">
        <f t="shared" si="122"/>
        <v>3.4302834328234084</v>
      </c>
      <c r="AP177" s="3">
        <f t="shared" si="122"/>
        <v>3.4302834328234084</v>
      </c>
      <c r="AQ177" s="3">
        <f>'[18]Fuel Calculation'!AE69</f>
        <v>3.4302834328234084</v>
      </c>
      <c r="BL177" s="9">
        <f t="shared" si="83"/>
        <v>6300</v>
      </c>
      <c r="BM177" s="3">
        <f>'[12]Fuel Calculation'!X69</f>
        <v>21610.785626787474</v>
      </c>
      <c r="BN177" s="3">
        <f t="shared" si="84"/>
        <v>21610.785626787474</v>
      </c>
      <c r="BO177" s="3">
        <f t="shared" ref="BO177:BS177" si="123">BN177</f>
        <v>21610.785626787474</v>
      </c>
      <c r="BP177" s="3">
        <f t="shared" si="123"/>
        <v>21610.785626787474</v>
      </c>
      <c r="BQ177" s="3">
        <f t="shared" si="123"/>
        <v>21610.785626787474</v>
      </c>
      <c r="BR177" s="3">
        <f t="shared" si="123"/>
        <v>21610.785626787474</v>
      </c>
      <c r="BS177" s="3">
        <f t="shared" si="123"/>
        <v>21610.785626787474</v>
      </c>
    </row>
    <row r="178" spans="5:71" x14ac:dyDescent="0.2">
      <c r="E178" s="9">
        <f>'[12]Fuel Calculation'!Q70</f>
        <v>6600</v>
      </c>
      <c r="F178" s="3">
        <f>'[12]Fuel Calculation'!U70</f>
        <v>2.1280229711910454</v>
      </c>
      <c r="G178" s="3">
        <f>'[13]Fuel Calculation'!U70</f>
        <v>2.0028451493562782</v>
      </c>
      <c r="H178" s="55">
        <f>'[14]Fuel Calculation'!U70</f>
        <v>1.8915759743920406</v>
      </c>
      <c r="I178" s="3">
        <f>'[15]Fuel Calculation'!U70</f>
        <v>1.7920193441608805</v>
      </c>
      <c r="J178" s="19">
        <f>'[16]Fuel Calculation'!U70</f>
        <v>1.7024183769528367</v>
      </c>
      <c r="K178" s="66">
        <f>'[17]Fuel Calculation'!U70</f>
        <v>1.547653069957124</v>
      </c>
      <c r="L178" s="3">
        <f>'[18]Fuel Calculation'!U70</f>
        <v>1.4800984365369287</v>
      </c>
      <c r="M178" s="5"/>
      <c r="N178" s="24"/>
      <c r="O178" s="24"/>
      <c r="P178" s="24"/>
      <c r="Q178" s="24"/>
      <c r="R178" s="24"/>
      <c r="S178" s="24"/>
      <c r="T178" s="24"/>
      <c r="U178" s="24"/>
      <c r="V178" s="24"/>
      <c r="W178" s="5"/>
      <c r="X178" s="5"/>
      <c r="Y178" s="5"/>
      <c r="Z178" s="5"/>
      <c r="AA178" s="5"/>
      <c r="AB178" s="5"/>
      <c r="AC178" s="5"/>
      <c r="AD178" s="5"/>
      <c r="AE178" s="11"/>
      <c r="AJ178" s="9">
        <f>'[12]Fuel Calculation'!Q70</f>
        <v>6600</v>
      </c>
      <c r="AK178" s="3">
        <f>'[12]Fuel Calculation'!AE70</f>
        <v>3.4048367539055406</v>
      </c>
      <c r="AL178" s="3">
        <f t="shared" ref="AL178:AP178" si="124">AK178</f>
        <v>3.4048367539055406</v>
      </c>
      <c r="AM178" s="3">
        <f t="shared" si="124"/>
        <v>3.4048367539055406</v>
      </c>
      <c r="AN178" s="3">
        <f t="shared" si="124"/>
        <v>3.4048367539055406</v>
      </c>
      <c r="AO178" s="3">
        <f t="shared" si="124"/>
        <v>3.4048367539055406</v>
      </c>
      <c r="AP178" s="3">
        <f t="shared" si="124"/>
        <v>3.4048367539055406</v>
      </c>
      <c r="AQ178" s="3">
        <f>'[18]Fuel Calculation'!AE70</f>
        <v>3.4048367539055406</v>
      </c>
      <c r="BL178" s="9">
        <f t="shared" si="83"/>
        <v>6600</v>
      </c>
      <c r="BM178" s="3">
        <f>'[12]Fuel Calculation'!X70</f>
        <v>22471.922575776567</v>
      </c>
      <c r="BN178" s="3">
        <f t="shared" si="84"/>
        <v>22471.922575776567</v>
      </c>
      <c r="BO178" s="3">
        <f t="shared" ref="BO178:BS178" si="125">BN178</f>
        <v>22471.922575776567</v>
      </c>
      <c r="BP178" s="3">
        <f t="shared" si="125"/>
        <v>22471.922575776567</v>
      </c>
      <c r="BQ178" s="3">
        <f t="shared" si="125"/>
        <v>22471.922575776567</v>
      </c>
      <c r="BR178" s="3">
        <f t="shared" si="125"/>
        <v>22471.922575776567</v>
      </c>
      <c r="BS178" s="3">
        <f t="shared" si="125"/>
        <v>22471.922575776567</v>
      </c>
    </row>
    <row r="179" spans="5:71" x14ac:dyDescent="0.2">
      <c r="E179" s="9">
        <f>'[12]Fuel Calculation'!Q71</f>
        <v>6900</v>
      </c>
      <c r="F179" s="3">
        <f>'[12]Fuel Calculation'!U71</f>
        <v>2.1019970451117245</v>
      </c>
      <c r="G179" s="3">
        <f>'[13]Fuel Calculation'!U71</f>
        <v>1.9783501601051527</v>
      </c>
      <c r="H179" s="55">
        <f>'[14]Fuel Calculation'!U71</f>
        <v>1.8684418178770887</v>
      </c>
      <c r="I179" s="3">
        <f>'[15]Fuel Calculation'!U71</f>
        <v>1.7701027748309264</v>
      </c>
      <c r="J179" s="19">
        <f>'[16]Fuel Calculation'!U71</f>
        <v>1.6815976360893798</v>
      </c>
      <c r="K179" s="66">
        <f>'[17]Fuel Calculation'!U71</f>
        <v>1.528725123717618</v>
      </c>
      <c r="L179" s="3">
        <f>'[18]Fuel Calculation'!U71</f>
        <v>1.4838076112132252</v>
      </c>
      <c r="M179" s="5"/>
      <c r="N179" s="10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11"/>
      <c r="AJ179" s="9">
        <f>'[12]Fuel Calculation'!Q71</f>
        <v>6900</v>
      </c>
      <c r="AK179" s="3">
        <f>'[12]Fuel Calculation'!AE71</f>
        <v>3.3631952721792935</v>
      </c>
      <c r="AL179" s="3">
        <f t="shared" ref="AL179:AP179" si="126">AK179</f>
        <v>3.3631952721792935</v>
      </c>
      <c r="AM179" s="3">
        <f t="shared" si="126"/>
        <v>3.3631952721792935</v>
      </c>
      <c r="AN179" s="3">
        <f t="shared" si="126"/>
        <v>3.3631952721792935</v>
      </c>
      <c r="AO179" s="3">
        <f t="shared" si="126"/>
        <v>3.3631952721792935</v>
      </c>
      <c r="AP179" s="3">
        <f t="shared" si="126"/>
        <v>3.3631952721792935</v>
      </c>
      <c r="AQ179" s="3">
        <f>'[18]Fuel Calculation'!AE71</f>
        <v>3.3631952721792935</v>
      </c>
      <c r="BL179" s="9">
        <f t="shared" si="83"/>
        <v>6900</v>
      </c>
      <c r="BM179" s="3">
        <f>'[12]Fuel Calculation'!X71</f>
        <v>23206.047378037125</v>
      </c>
      <c r="BN179" s="3">
        <f t="shared" si="84"/>
        <v>23206.047378037125</v>
      </c>
      <c r="BO179" s="3">
        <f t="shared" ref="BO179:BS179" si="127">BN179</f>
        <v>23206.047378037125</v>
      </c>
      <c r="BP179" s="3">
        <f t="shared" si="127"/>
        <v>23206.047378037125</v>
      </c>
      <c r="BQ179" s="3">
        <f t="shared" si="127"/>
        <v>23206.047378037125</v>
      </c>
      <c r="BR179" s="3">
        <f t="shared" si="127"/>
        <v>23206.047378037125</v>
      </c>
      <c r="BS179" s="3">
        <f t="shared" si="127"/>
        <v>23206.047378037125</v>
      </c>
    </row>
    <row r="180" spans="5:71" x14ac:dyDescent="0.2">
      <c r="E180" s="9">
        <f>'[12]Fuel Calculation'!Q72</f>
        <v>7200</v>
      </c>
      <c r="F180" s="3">
        <f>'[12]Fuel Calculation'!U72</f>
        <v>2.0670976075658145</v>
      </c>
      <c r="G180" s="3">
        <f>'[13]Fuel Calculation'!U72</f>
        <v>1.9455036306501785</v>
      </c>
      <c r="H180" s="55">
        <f>'[14]Fuel Calculation'!U72</f>
        <v>1.8374200956140574</v>
      </c>
      <c r="I180" s="3">
        <f>'[15]Fuel Calculation'!U72</f>
        <v>1.740713774792265</v>
      </c>
      <c r="J180" s="19">
        <f>'[16]Fuel Calculation'!U72</f>
        <v>1.6536780860526517</v>
      </c>
      <c r="K180" s="66">
        <f>'[17]Fuel Calculation'!U72</f>
        <v>1.5040485170849247</v>
      </c>
      <c r="L180" s="3">
        <f>'[18]Fuel Calculation'!U72</f>
        <v>1.5040485170849247</v>
      </c>
      <c r="M180" s="5"/>
      <c r="N180" s="10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11"/>
      <c r="AJ180" s="9">
        <f>'[12]Fuel Calculation'!Q72</f>
        <v>7200</v>
      </c>
      <c r="AK180" s="3">
        <f>'[12]Fuel Calculation'!AE72</f>
        <v>3.3073561721054565</v>
      </c>
      <c r="AL180" s="3">
        <f t="shared" ref="AL180:AP180" si="128">AK180</f>
        <v>3.3073561721054565</v>
      </c>
      <c r="AM180" s="3">
        <f t="shared" si="128"/>
        <v>3.3073561721054565</v>
      </c>
      <c r="AN180" s="3">
        <f t="shared" si="128"/>
        <v>3.3073561721054565</v>
      </c>
      <c r="AO180" s="3">
        <f t="shared" si="128"/>
        <v>3.3073561721054565</v>
      </c>
      <c r="AP180" s="3">
        <f t="shared" si="128"/>
        <v>3.3073561721054565</v>
      </c>
      <c r="AQ180" s="3">
        <f>'[18]Fuel Calculation'!AE72</f>
        <v>3.3073561721054565</v>
      </c>
      <c r="BL180" s="9">
        <f t="shared" si="83"/>
        <v>7200</v>
      </c>
      <c r="BM180" s="3">
        <f>'[12]Fuel Calculation'!X72</f>
        <v>23812.964439159288</v>
      </c>
      <c r="BN180" s="3">
        <f t="shared" si="84"/>
        <v>23812.964439159288</v>
      </c>
      <c r="BO180" s="3">
        <f t="shared" ref="BO180:BS180" si="129">BN180</f>
        <v>23812.964439159288</v>
      </c>
      <c r="BP180" s="3">
        <f t="shared" si="129"/>
        <v>23812.964439159288</v>
      </c>
      <c r="BQ180" s="3">
        <f t="shared" si="129"/>
        <v>23812.964439159288</v>
      </c>
      <c r="BR180" s="3">
        <f t="shared" si="129"/>
        <v>23812.964439159288</v>
      </c>
      <c r="BS180" s="3">
        <f t="shared" si="129"/>
        <v>23812.964439159288</v>
      </c>
    </row>
    <row r="181" spans="5:71" x14ac:dyDescent="0.2">
      <c r="E181" s="70">
        <f>'[12]Fuel Calculation'!Q73</f>
        <v>7500</v>
      </c>
      <c r="F181" s="71">
        <f>'[12]Fuel Calculation'!U73</f>
        <v>2.0345977576091014</v>
      </c>
      <c r="G181" s="71">
        <f>'[13]Fuel Calculation'!U73</f>
        <v>1.914915536573272</v>
      </c>
      <c r="H181" s="71">
        <f>'[14]Fuel Calculation'!U73</f>
        <v>1.8085313400969791</v>
      </c>
      <c r="I181" s="71">
        <f>'[15]Fuel Calculation'!U73</f>
        <v>1.713345480091875</v>
      </c>
      <c r="J181" s="71">
        <f>'[16]Fuel Calculation'!U73</f>
        <v>1.627678206087281</v>
      </c>
      <c r="K181" s="71">
        <f>'[17]Fuel Calculation'!U73</f>
        <v>1.5273753118938405</v>
      </c>
      <c r="L181" s="71">
        <f>'[18]Fuel Calculation'!U73</f>
        <v>1.5273753118938405</v>
      </c>
      <c r="M181" s="5"/>
      <c r="N181" s="10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11"/>
      <c r="AJ181" s="9">
        <f>'[12]Fuel Calculation'!Q73</f>
        <v>7500</v>
      </c>
      <c r="AK181" s="3">
        <f>'[12]Fuel Calculation'!AE73</f>
        <v>3.2553564121746903</v>
      </c>
      <c r="AL181" s="3">
        <f t="shared" ref="AL181:AP181" si="130">AK181</f>
        <v>3.2553564121746903</v>
      </c>
      <c r="AM181" s="3">
        <f t="shared" si="130"/>
        <v>3.2553564121746903</v>
      </c>
      <c r="AN181" s="3">
        <f t="shared" si="130"/>
        <v>3.2553564121746903</v>
      </c>
      <c r="AO181" s="3">
        <f t="shared" si="130"/>
        <v>3.2553564121746903</v>
      </c>
      <c r="AP181" s="3">
        <f t="shared" si="130"/>
        <v>3.2553564121746903</v>
      </c>
      <c r="AQ181" s="3">
        <f>'[18]Fuel Calculation'!AE73</f>
        <v>3.2553564121746903</v>
      </c>
      <c r="BL181" s="9">
        <f t="shared" si="83"/>
        <v>7500</v>
      </c>
      <c r="BM181" s="3">
        <f>'[12]Fuel Calculation'!X73</f>
        <v>24415.173091310178</v>
      </c>
      <c r="BN181" s="3">
        <f t="shared" si="84"/>
        <v>24415.173091310178</v>
      </c>
      <c r="BO181" s="3">
        <f t="shared" ref="BO181:BS181" si="131">BN181</f>
        <v>24415.173091310178</v>
      </c>
      <c r="BP181" s="3">
        <f t="shared" si="131"/>
        <v>24415.173091310178</v>
      </c>
      <c r="BQ181" s="3">
        <f t="shared" si="131"/>
        <v>24415.173091310178</v>
      </c>
      <c r="BR181" s="3">
        <f t="shared" si="131"/>
        <v>24415.173091310178</v>
      </c>
      <c r="BS181" s="3">
        <f t="shared" si="131"/>
        <v>24415.173091310178</v>
      </c>
    </row>
    <row r="182" spans="5:71" x14ac:dyDescent="0.2">
      <c r="E182" s="9">
        <f>'[12]Fuel Calculation'!Q74</f>
        <v>7800</v>
      </c>
      <c r="F182" s="3">
        <f>'[12]Fuel Calculation'!U74</f>
        <v>2.0042672380652768</v>
      </c>
      <c r="G182" s="3">
        <f>'[13]Fuel Calculation'!U74</f>
        <v>1.8863691652379075</v>
      </c>
      <c r="H182" s="55">
        <f>'[14]Fuel Calculation'!U74</f>
        <v>1.7815708782802462</v>
      </c>
      <c r="I182" s="3">
        <f>'[15]Fuel Calculation'!U74</f>
        <v>1.6878039899497068</v>
      </c>
      <c r="J182" s="19">
        <f>'[16]Fuel Calculation'!U74</f>
        <v>1.6034137904522214</v>
      </c>
      <c r="K182" s="66">
        <f>'[17]Fuel Calculation'!U74</f>
        <v>1.5539128551690027</v>
      </c>
      <c r="L182" s="3">
        <f>'[18]Fuel Calculation'!U74</f>
        <v>1.5539128551690027</v>
      </c>
      <c r="M182" s="5"/>
      <c r="N182" s="10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11"/>
      <c r="AJ182" s="9">
        <f>'[12]Fuel Calculation'!Q74</f>
        <v>7800</v>
      </c>
      <c r="AK182" s="3">
        <f>'[12]Fuel Calculation'!AE74</f>
        <v>3.2068275809045512</v>
      </c>
      <c r="AL182" s="3">
        <f t="shared" ref="AL182:AP182" si="132">AK182</f>
        <v>3.2068275809045512</v>
      </c>
      <c r="AM182" s="3">
        <f t="shared" si="132"/>
        <v>3.2068275809045512</v>
      </c>
      <c r="AN182" s="3">
        <f t="shared" si="132"/>
        <v>3.2068275809045512</v>
      </c>
      <c r="AO182" s="3">
        <f t="shared" si="132"/>
        <v>3.2068275809045512</v>
      </c>
      <c r="AP182" s="3">
        <f t="shared" si="132"/>
        <v>3.2068275809045512</v>
      </c>
      <c r="AQ182" s="3">
        <f>'[18]Fuel Calculation'!AE74</f>
        <v>3.2068275809045512</v>
      </c>
      <c r="BL182" s="9">
        <f t="shared" si="83"/>
        <v>7800</v>
      </c>
      <c r="BM182" s="3">
        <f>'[12]Fuel Calculation'!X74</f>
        <v>25013.255131055499</v>
      </c>
      <c r="BN182" s="3">
        <f t="shared" si="84"/>
        <v>25013.255131055499</v>
      </c>
      <c r="BO182" s="3">
        <f t="shared" ref="BO182:BS182" si="133">BN182</f>
        <v>25013.255131055499</v>
      </c>
      <c r="BP182" s="3">
        <f t="shared" si="133"/>
        <v>25013.255131055499</v>
      </c>
      <c r="BQ182" s="3">
        <f t="shared" si="133"/>
        <v>25013.255131055499</v>
      </c>
      <c r="BR182" s="3">
        <f t="shared" si="133"/>
        <v>25013.255131055499</v>
      </c>
      <c r="BS182" s="3">
        <f t="shared" si="133"/>
        <v>25013.255131055499</v>
      </c>
    </row>
    <row r="183" spans="5:71" x14ac:dyDescent="0.2">
      <c r="E183" s="9">
        <f>'[12]Fuel Calculation'!Q75</f>
        <v>8100</v>
      </c>
      <c r="F183" s="3">
        <f>'[12]Fuel Calculation'!U75</f>
        <v>1.9759031468393777</v>
      </c>
      <c r="G183" s="3">
        <f>'[13]Fuel Calculation'!U75</f>
        <v>1.8596735499664734</v>
      </c>
      <c r="H183" s="55">
        <f>'[14]Fuel Calculation'!U75</f>
        <v>1.7563583527461137</v>
      </c>
      <c r="I183" s="3">
        <f>'[15]Fuel Calculation'!U75</f>
        <v>1.6639184394436866</v>
      </c>
      <c r="J183" s="19">
        <f>'[16]Fuel Calculation'!U75</f>
        <v>1.583824854815987</v>
      </c>
      <c r="K183" s="66">
        <f>'[17]Fuel Calculation'!U75</f>
        <v>1.583824854815987</v>
      </c>
      <c r="L183" s="3">
        <f>'[18]Fuel Calculation'!U75</f>
        <v>1.583824854815987</v>
      </c>
      <c r="M183" s="5"/>
      <c r="N183" s="10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11"/>
      <c r="AJ183" s="9">
        <f>'[12]Fuel Calculation'!Q75</f>
        <v>8100</v>
      </c>
      <c r="AK183" s="3">
        <f>'[12]Fuel Calculation'!AE75</f>
        <v>3.1614450349430965</v>
      </c>
      <c r="AL183" s="3">
        <f t="shared" ref="AL183:AP183" si="134">AK183</f>
        <v>3.1614450349430965</v>
      </c>
      <c r="AM183" s="3">
        <f t="shared" si="134"/>
        <v>3.1614450349430965</v>
      </c>
      <c r="AN183" s="3">
        <f t="shared" si="134"/>
        <v>3.1614450349430965</v>
      </c>
      <c r="AO183" s="3">
        <f t="shared" si="134"/>
        <v>3.1614450349430965</v>
      </c>
      <c r="AP183" s="3">
        <f t="shared" si="134"/>
        <v>3.1614450349430965</v>
      </c>
      <c r="AQ183" s="3">
        <f>'[18]Fuel Calculation'!AE75</f>
        <v>3.1614450349430965</v>
      </c>
      <c r="BL183" s="9">
        <f t="shared" si="83"/>
        <v>8100</v>
      </c>
      <c r="BM183" s="3">
        <f>'[12]Fuel Calculation'!X75</f>
        <v>25607.70478303908</v>
      </c>
      <c r="BN183" s="3">
        <f t="shared" si="84"/>
        <v>25607.70478303908</v>
      </c>
      <c r="BO183" s="3">
        <f t="shared" ref="BO183:BS183" si="135">BN183</f>
        <v>25607.70478303908</v>
      </c>
      <c r="BP183" s="3">
        <f t="shared" si="135"/>
        <v>25607.70478303908</v>
      </c>
      <c r="BQ183" s="3">
        <f t="shared" si="135"/>
        <v>25607.70478303908</v>
      </c>
      <c r="BR183" s="3">
        <f t="shared" si="135"/>
        <v>25607.70478303908</v>
      </c>
      <c r="BS183" s="3">
        <f t="shared" si="135"/>
        <v>25607.70478303908</v>
      </c>
    </row>
    <row r="184" spans="5:71" x14ac:dyDescent="0.2">
      <c r="E184" s="9">
        <f>'[12]Fuel Calculation'!Q76</f>
        <v>8400</v>
      </c>
      <c r="F184" s="3">
        <f>'[12]Fuel Calculation'!U76</f>
        <v>1.9493262384451631</v>
      </c>
      <c r="G184" s="3">
        <f>'[13]Fuel Calculation'!U76</f>
        <v>1.8346599891248594</v>
      </c>
      <c r="H184" s="55">
        <f>'[14]Fuel Calculation'!U76</f>
        <v>1.7327344341734785</v>
      </c>
      <c r="I184" s="3">
        <f>'[15]Fuel Calculation'!U76</f>
        <v>1.641537885006453</v>
      </c>
      <c r="J184" s="19">
        <f>'[16]Fuel Calculation'!U76</f>
        <v>1.6173176104281477</v>
      </c>
      <c r="K184" s="66">
        <f>'[17]Fuel Calculation'!U76</f>
        <v>1.6173176104281477</v>
      </c>
      <c r="L184" s="3">
        <f>'[18]Fuel Calculation'!U76</f>
        <v>1.6173176104281477</v>
      </c>
      <c r="M184" s="5"/>
      <c r="N184" s="10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11"/>
      <c r="AJ184" s="9">
        <f>'[12]Fuel Calculation'!Q76</f>
        <v>8400</v>
      </c>
      <c r="AK184" s="3">
        <f>'[12]Fuel Calculation'!AE76</f>
        <v>3.1189219815123423</v>
      </c>
      <c r="AL184" s="3">
        <f t="shared" ref="AL184:AP184" si="136">AK184</f>
        <v>3.1189219815123423</v>
      </c>
      <c r="AM184" s="3">
        <f t="shared" si="136"/>
        <v>3.1189219815123423</v>
      </c>
      <c r="AN184" s="3">
        <f t="shared" si="136"/>
        <v>3.1189219815123423</v>
      </c>
      <c r="AO184" s="3">
        <f t="shared" si="136"/>
        <v>3.1189219815123423</v>
      </c>
      <c r="AP184" s="3">
        <f t="shared" si="136"/>
        <v>3.1189219815123423</v>
      </c>
      <c r="AQ184" s="3">
        <f>'[18]Fuel Calculation'!AE76</f>
        <v>3.1189219815123423</v>
      </c>
      <c r="BL184" s="9">
        <f t="shared" si="83"/>
        <v>8400</v>
      </c>
      <c r="BM184" s="3">
        <f>'[12]Fuel Calculation'!X76</f>
        <v>26198.944644703675</v>
      </c>
      <c r="BN184" s="3">
        <f t="shared" si="84"/>
        <v>26198.944644703675</v>
      </c>
      <c r="BO184" s="3">
        <f t="shared" ref="BO184:BS184" si="137">BN184</f>
        <v>26198.944644703675</v>
      </c>
      <c r="BP184" s="3">
        <f t="shared" si="137"/>
        <v>26198.944644703675</v>
      </c>
      <c r="BQ184" s="3">
        <f t="shared" si="137"/>
        <v>26198.944644703675</v>
      </c>
      <c r="BR184" s="3">
        <f t="shared" si="137"/>
        <v>26198.944644703675</v>
      </c>
      <c r="BS184" s="3">
        <f t="shared" si="137"/>
        <v>26198.944644703675</v>
      </c>
    </row>
    <row r="185" spans="5:71" x14ac:dyDescent="0.2">
      <c r="E185" s="70">
        <f>'[12]Fuel Calculation'!Q77</f>
        <v>8700</v>
      </c>
      <c r="F185" s="71">
        <f>'[12]Fuel Calculation'!U77</f>
        <v>1.9243777493781176</v>
      </c>
      <c r="G185" s="71">
        <f>'[13]Fuel Calculation'!U77</f>
        <v>1.8111790582382283</v>
      </c>
      <c r="H185" s="71">
        <f>'[14]Fuel Calculation'!U77</f>
        <v>1.7105579994472158</v>
      </c>
      <c r="I185" s="71">
        <f>'[15]Fuel Calculation'!U77</f>
        <v>1.654645023287999</v>
      </c>
      <c r="J185" s="71">
        <f>'[16]Fuel Calculation'!U77</f>
        <v>1.654645023287999</v>
      </c>
      <c r="K185" s="71">
        <f>'[17]Fuel Calculation'!U77</f>
        <v>1.654645023287999</v>
      </c>
      <c r="L185" s="71">
        <f>'[18]Fuel Calculation'!U77</f>
        <v>1.654645023287999</v>
      </c>
      <c r="M185" s="5"/>
      <c r="N185" s="10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11"/>
      <c r="AJ185" s="9">
        <f>'[12]Fuel Calculation'!Q77</f>
        <v>8700</v>
      </c>
      <c r="AK185" s="3">
        <f>'[12]Fuel Calculation'!AE77</f>
        <v>3.0790043990050582</v>
      </c>
      <c r="AL185" s="3">
        <f t="shared" ref="AL185:AP185" si="138">AK185</f>
        <v>3.0790043990050582</v>
      </c>
      <c r="AM185" s="3">
        <f t="shared" si="138"/>
        <v>3.0790043990050582</v>
      </c>
      <c r="AN185" s="3">
        <f t="shared" si="138"/>
        <v>3.0790043990050582</v>
      </c>
      <c r="AO185" s="3">
        <f t="shared" si="138"/>
        <v>3.0790043990050582</v>
      </c>
      <c r="AP185" s="3">
        <f t="shared" si="138"/>
        <v>3.0790043990050582</v>
      </c>
      <c r="AQ185" s="3">
        <f>'[18]Fuel Calculation'!AE77</f>
        <v>3.0790043990050582</v>
      </c>
      <c r="BL185" s="9">
        <f t="shared" si="83"/>
        <v>8700</v>
      </c>
      <c r="BM185" s="3">
        <f>'[12]Fuel Calculation'!X77</f>
        <v>26787.338271344008</v>
      </c>
      <c r="BN185" s="3">
        <f t="shared" si="84"/>
        <v>26787.338271344008</v>
      </c>
      <c r="BO185" s="3">
        <f t="shared" ref="BO185:BS185" si="139">BN185</f>
        <v>26787.338271344008</v>
      </c>
      <c r="BP185" s="3">
        <f t="shared" si="139"/>
        <v>26787.338271344008</v>
      </c>
      <c r="BQ185" s="3">
        <f t="shared" si="139"/>
        <v>26787.338271344008</v>
      </c>
      <c r="BR185" s="3">
        <f t="shared" si="139"/>
        <v>26787.338271344008</v>
      </c>
      <c r="BS185" s="3">
        <f t="shared" si="139"/>
        <v>26787.338271344008</v>
      </c>
    </row>
    <row r="186" spans="5:71" x14ac:dyDescent="0.2">
      <c r="E186" s="9">
        <f>'[12]Fuel Calculation'!Q78</f>
        <v>9000</v>
      </c>
      <c r="F186" s="3">
        <f>'[12]Fuel Calculation'!U78</f>
        <v>1.8705369762746462</v>
      </c>
      <c r="G186" s="3">
        <f>'[13]Fuel Calculation'!U78</f>
        <v>1.7806742184908149</v>
      </c>
      <c r="H186" s="55">
        <f>'[14]Fuel Calculation'!U78</f>
        <v>1.7806742184908149</v>
      </c>
      <c r="I186" s="3">
        <f>'[15]Fuel Calculation'!U78</f>
        <v>1.7806742184908149</v>
      </c>
      <c r="J186" s="19">
        <f>'[16]Fuel Calculation'!U78</f>
        <v>1.7806742184908149</v>
      </c>
      <c r="K186" s="66">
        <f>'[17]Fuel Calculation'!U78</f>
        <v>1.7806742184908149</v>
      </c>
      <c r="L186" s="3">
        <f>'[18]Fuel Calculation'!U78</f>
        <v>1.7806742184908149</v>
      </c>
      <c r="M186" s="5"/>
      <c r="N186" s="10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11"/>
      <c r="AJ186" s="9">
        <f>'[12]Fuel Calculation'!Q78</f>
        <v>9000</v>
      </c>
      <c r="AK186" s="3">
        <f>'[12]Fuel Calculation'!AE78</f>
        <v>2.9928591620396507</v>
      </c>
      <c r="AL186" s="3">
        <f t="shared" ref="AL186:AP186" si="140">AK186</f>
        <v>2.9928591620396507</v>
      </c>
      <c r="AM186" s="3">
        <f t="shared" si="140"/>
        <v>2.9928591620396507</v>
      </c>
      <c r="AN186" s="3">
        <f t="shared" si="140"/>
        <v>2.9928591620396507</v>
      </c>
      <c r="AO186" s="3">
        <f t="shared" si="140"/>
        <v>2.9928591620396507</v>
      </c>
      <c r="AP186" s="3">
        <f t="shared" si="140"/>
        <v>2.9928591620396507</v>
      </c>
      <c r="AQ186" s="3">
        <f>'[18]Fuel Calculation'!AE78</f>
        <v>2.9928591620396507</v>
      </c>
      <c r="BL186" s="9">
        <f t="shared" si="83"/>
        <v>9000</v>
      </c>
      <c r="BM186" s="3">
        <f>'[12]Fuel Calculation'!X78</f>
        <v>26935.732458356855</v>
      </c>
      <c r="BN186" s="3">
        <f t="shared" si="84"/>
        <v>26935.732458356855</v>
      </c>
      <c r="BO186" s="3">
        <f t="shared" ref="BO186:BS186" si="141">BN186</f>
        <v>26935.732458356855</v>
      </c>
      <c r="BP186" s="3">
        <f t="shared" si="141"/>
        <v>26935.732458356855</v>
      </c>
      <c r="BQ186" s="3">
        <f t="shared" si="141"/>
        <v>26935.732458356855</v>
      </c>
      <c r="BR186" s="3">
        <f t="shared" si="141"/>
        <v>26935.732458356855</v>
      </c>
      <c r="BS186" s="3">
        <f t="shared" si="141"/>
        <v>26935.732458356855</v>
      </c>
    </row>
    <row r="187" spans="5:71" x14ac:dyDescent="0.2">
      <c r="E187" s="9">
        <f>'[12]Fuel Calculation'!Q79</f>
        <v>9300</v>
      </c>
      <c r="F187" s="3">
        <f>'[12]Fuel Calculation'!U79</f>
        <v>1.9403271693753561</v>
      </c>
      <c r="G187" s="3">
        <f>'[13]Fuel Calculation'!U79</f>
        <v>1.9403271693753561</v>
      </c>
      <c r="H187" s="55">
        <f>'[14]Fuel Calculation'!U79</f>
        <v>1.9403271693753561</v>
      </c>
      <c r="I187" s="3">
        <f>'[15]Fuel Calculation'!U79</f>
        <v>1.9403271693753561</v>
      </c>
      <c r="J187" s="19">
        <f>'[16]Fuel Calculation'!U79</f>
        <v>1.9403271693753561</v>
      </c>
      <c r="K187" s="66">
        <f>'[17]Fuel Calculation'!U79</f>
        <v>1.9403271693753561</v>
      </c>
      <c r="L187" s="3">
        <f>'[18]Fuel Calculation'!U79</f>
        <v>1.9403271693753561</v>
      </c>
      <c r="M187" s="5"/>
      <c r="N187" s="10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11"/>
      <c r="AJ187" s="9">
        <f>'[12]Fuel Calculation'!Q79</f>
        <v>9300</v>
      </c>
      <c r="AK187" s="3">
        <f>'[12]Fuel Calculation'!AE79</f>
        <v>2.9117812942490557</v>
      </c>
      <c r="AL187" s="3">
        <f t="shared" ref="AL187:AP187" si="142">AK187</f>
        <v>2.9117812942490557</v>
      </c>
      <c r="AM187" s="3">
        <f t="shared" si="142"/>
        <v>2.9117812942490557</v>
      </c>
      <c r="AN187" s="3">
        <f t="shared" si="142"/>
        <v>2.9117812942490557</v>
      </c>
      <c r="AO187" s="3">
        <f t="shared" si="142"/>
        <v>2.9117812942490557</v>
      </c>
      <c r="AP187" s="3">
        <f t="shared" si="142"/>
        <v>2.9117812942490557</v>
      </c>
      <c r="AQ187" s="3">
        <f>'[18]Fuel Calculation'!AE79</f>
        <v>2.9117812942490557</v>
      </c>
      <c r="BL187" s="9">
        <f t="shared" si="83"/>
        <v>9300</v>
      </c>
      <c r="BM187" s="3">
        <f>'[12]Fuel Calculation'!X79</f>
        <v>27079.566036516218</v>
      </c>
      <c r="BN187" s="3">
        <f t="shared" si="84"/>
        <v>27079.566036516218</v>
      </c>
      <c r="BO187" s="3">
        <f t="shared" ref="BO187:BS187" si="143">BN187</f>
        <v>27079.566036516218</v>
      </c>
      <c r="BP187" s="3">
        <f t="shared" si="143"/>
        <v>27079.566036516218</v>
      </c>
      <c r="BQ187" s="3">
        <f t="shared" si="143"/>
        <v>27079.566036516218</v>
      </c>
      <c r="BR187" s="3">
        <f t="shared" si="143"/>
        <v>27079.566036516218</v>
      </c>
      <c r="BS187" s="3">
        <f t="shared" si="143"/>
        <v>27079.566036516218</v>
      </c>
    </row>
    <row r="188" spans="5:71" x14ac:dyDescent="0.2">
      <c r="E188" s="9">
        <f>'[12]Fuel Calculation'!Q80</f>
        <v>9600</v>
      </c>
      <c r="F188" s="3">
        <f>'[12]Fuel Calculation'!U80</f>
        <v>2.1470378807168733</v>
      </c>
      <c r="G188" s="3">
        <f>'[13]Fuel Calculation'!U80</f>
        <v>2.1470378807168733</v>
      </c>
      <c r="H188" s="55">
        <f>'[14]Fuel Calculation'!U80</f>
        <v>2.1470378807168733</v>
      </c>
      <c r="I188" s="3">
        <f>'[15]Fuel Calculation'!U80</f>
        <v>2.1470378807168733</v>
      </c>
      <c r="J188" s="19">
        <f>'[16]Fuel Calculation'!U80</f>
        <v>2.1470378807168733</v>
      </c>
      <c r="K188" s="66">
        <f>'[17]Fuel Calculation'!U80</f>
        <v>2.1470378807168733</v>
      </c>
      <c r="L188" s="3">
        <f>'[18]Fuel Calculation'!U80</f>
        <v>2.1470378807168733</v>
      </c>
      <c r="M188" s="5"/>
      <c r="N188" s="10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11"/>
      <c r="AJ188" s="9">
        <f>'[12]Fuel Calculation'!Q80</f>
        <v>9600</v>
      </c>
      <c r="AK188" s="3">
        <f>'[12]Fuel Calculation'!AE80</f>
        <v>2.8353466658886903</v>
      </c>
      <c r="AL188" s="3">
        <f t="shared" ref="AL188:AP188" si="144">AK188</f>
        <v>2.8353466658886903</v>
      </c>
      <c r="AM188" s="3">
        <f t="shared" si="144"/>
        <v>2.8353466658886903</v>
      </c>
      <c r="AN188" s="3">
        <f t="shared" si="144"/>
        <v>2.8353466658886903</v>
      </c>
      <c r="AO188" s="3">
        <f t="shared" si="144"/>
        <v>2.8353466658886903</v>
      </c>
      <c r="AP188" s="3">
        <f t="shared" si="144"/>
        <v>2.8353466658886903</v>
      </c>
      <c r="AQ188" s="3">
        <f>'[18]Fuel Calculation'!AE80</f>
        <v>2.8353466658886903</v>
      </c>
      <c r="BL188" s="9">
        <f t="shared" si="83"/>
        <v>9600</v>
      </c>
      <c r="BM188" s="3">
        <f>'[12]Fuel Calculation'!X80</f>
        <v>27219.327992531427</v>
      </c>
      <c r="BN188" s="3">
        <f t="shared" si="84"/>
        <v>27219.327992531427</v>
      </c>
      <c r="BO188" s="3">
        <f t="shared" ref="BO188:BS188" si="145">BN188</f>
        <v>27219.327992531427</v>
      </c>
      <c r="BP188" s="3">
        <f t="shared" si="145"/>
        <v>27219.327992531427</v>
      </c>
      <c r="BQ188" s="3">
        <f t="shared" si="145"/>
        <v>27219.327992531427</v>
      </c>
      <c r="BR188" s="3">
        <f t="shared" si="145"/>
        <v>27219.327992531427</v>
      </c>
      <c r="BS188" s="3">
        <f t="shared" si="145"/>
        <v>27219.327992531427</v>
      </c>
    </row>
    <row r="189" spans="5:71" x14ac:dyDescent="0.2">
      <c r="E189" s="9">
        <f>'[12]Fuel Calculation'!Q81</f>
        <v>9900</v>
      </c>
      <c r="F189" s="3">
        <f>'[12]Fuel Calculation'!U81</f>
        <v>2.4227650823071754</v>
      </c>
      <c r="G189" s="3">
        <f>'[13]Fuel Calculation'!U81</f>
        <v>2.4227650823071754</v>
      </c>
      <c r="H189" s="55">
        <f>'[14]Fuel Calculation'!U81</f>
        <v>2.4227650823071754</v>
      </c>
      <c r="I189" s="3">
        <f>'[15]Fuel Calculation'!U81</f>
        <v>2.4227650823071754</v>
      </c>
      <c r="J189" s="19">
        <f>'[16]Fuel Calculation'!U81</f>
        <v>2.4227650823071754</v>
      </c>
      <c r="K189" s="66">
        <f>'[17]Fuel Calculation'!U81</f>
        <v>2.4227650823071754</v>
      </c>
      <c r="L189" s="3">
        <f>'[18]Fuel Calculation'!U81</f>
        <v>2.4227650823071754</v>
      </c>
      <c r="M189" s="5"/>
      <c r="N189" s="10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11"/>
      <c r="AJ189" s="9">
        <f>'[12]Fuel Calculation'!Q81</f>
        <v>9900</v>
      </c>
      <c r="AK189" s="3">
        <f>'[12]Fuel Calculation'!AE81</f>
        <v>2.7631768705597017</v>
      </c>
      <c r="AL189" s="3">
        <f t="shared" ref="AL189:AP189" si="146">AK189</f>
        <v>2.7631768705597017</v>
      </c>
      <c r="AM189" s="3">
        <f t="shared" si="146"/>
        <v>2.7631768705597017</v>
      </c>
      <c r="AN189" s="3">
        <f t="shared" si="146"/>
        <v>2.7631768705597017</v>
      </c>
      <c r="AO189" s="3">
        <f t="shared" si="146"/>
        <v>2.7631768705597017</v>
      </c>
      <c r="AP189" s="3">
        <f t="shared" si="146"/>
        <v>2.7631768705597017</v>
      </c>
      <c r="AQ189" s="3">
        <f>'[18]Fuel Calculation'!AE81</f>
        <v>2.7631768705597017</v>
      </c>
      <c r="BL189" s="9">
        <f t="shared" si="83"/>
        <v>9900</v>
      </c>
      <c r="BM189" s="3">
        <f>'[12]Fuel Calculation'!X81</f>
        <v>27355.451018541047</v>
      </c>
      <c r="BN189" s="3">
        <f t="shared" si="84"/>
        <v>27355.451018541047</v>
      </c>
      <c r="BO189" s="3">
        <f t="shared" ref="BO189:BS189" si="147">BN189</f>
        <v>27355.451018541047</v>
      </c>
      <c r="BP189" s="3">
        <f t="shared" si="147"/>
        <v>27355.451018541047</v>
      </c>
      <c r="BQ189" s="3">
        <f t="shared" si="147"/>
        <v>27355.451018541047</v>
      </c>
      <c r="BR189" s="3">
        <f t="shared" si="147"/>
        <v>27355.451018541047</v>
      </c>
      <c r="BS189" s="3">
        <f t="shared" si="147"/>
        <v>27355.451018541047</v>
      </c>
    </row>
    <row r="190" spans="5:71" x14ac:dyDescent="0.2">
      <c r="E190" s="9">
        <f>'[12]Fuel Calculation'!Q82</f>
        <v>10200</v>
      </c>
      <c r="F190" s="3">
        <f>'[12]Fuel Calculation'!U82</f>
        <v>2.8059780696912799</v>
      </c>
      <c r="G190" s="3">
        <f>'[13]Fuel Calculation'!U82</f>
        <v>2.8059780696912799</v>
      </c>
      <c r="H190" s="55">
        <f>'[14]Fuel Calculation'!U82</f>
        <v>2.8059780696912799</v>
      </c>
      <c r="I190" s="3">
        <f>'[15]Fuel Calculation'!U82</f>
        <v>2.8059780696912799</v>
      </c>
      <c r="J190" s="19">
        <f>'[16]Fuel Calculation'!U82</f>
        <v>2.8059780696912799</v>
      </c>
      <c r="K190" s="66">
        <f>'[17]Fuel Calculation'!U82</f>
        <v>2.8059780696912799</v>
      </c>
      <c r="L190" s="3">
        <f>'[18]Fuel Calculation'!U82</f>
        <v>2.8059780696912799</v>
      </c>
      <c r="M190" s="5"/>
      <c r="N190" s="10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11"/>
      <c r="AJ190" s="9">
        <f>'[12]Fuel Calculation'!Q82</f>
        <v>10200</v>
      </c>
      <c r="AK190" s="3">
        <f>'[12]Fuel Calculation'!AE82</f>
        <v>2.6949333772095012</v>
      </c>
      <c r="AL190" s="3">
        <f t="shared" ref="AL190:AP190" si="148">AK190</f>
        <v>2.6949333772095012</v>
      </c>
      <c r="AM190" s="3">
        <f t="shared" si="148"/>
        <v>2.6949333772095012</v>
      </c>
      <c r="AN190" s="3">
        <f t="shared" si="148"/>
        <v>2.6949333772095012</v>
      </c>
      <c r="AO190" s="3">
        <f t="shared" si="148"/>
        <v>2.6949333772095012</v>
      </c>
      <c r="AP190" s="3">
        <f t="shared" si="148"/>
        <v>2.6949333772095012</v>
      </c>
      <c r="AQ190" s="3">
        <f>'[18]Fuel Calculation'!AE82</f>
        <v>2.6949333772095012</v>
      </c>
      <c r="BL190" s="9">
        <f t="shared" si="83"/>
        <v>10200</v>
      </c>
      <c r="BM190" s="3">
        <f>'[12]Fuel Calculation'!X82</f>
        <v>27488.320447536913</v>
      </c>
      <c r="BN190" s="3">
        <f t="shared" si="84"/>
        <v>27488.320447536913</v>
      </c>
      <c r="BO190" s="3">
        <f t="shared" ref="BO190:BS190" si="149">BN190</f>
        <v>27488.320447536913</v>
      </c>
      <c r="BP190" s="3">
        <f t="shared" si="149"/>
        <v>27488.320447536913</v>
      </c>
      <c r="BQ190" s="3">
        <f t="shared" si="149"/>
        <v>27488.320447536913</v>
      </c>
      <c r="BR190" s="3">
        <f t="shared" si="149"/>
        <v>27488.320447536913</v>
      </c>
      <c r="BS190" s="3">
        <f t="shared" si="149"/>
        <v>27488.320447536913</v>
      </c>
    </row>
    <row r="191" spans="5:71" x14ac:dyDescent="0.2">
      <c r="E191" s="9">
        <f>'[12]Fuel Calculation'!Q83</f>
        <v>10500</v>
      </c>
      <c r="F191" s="3">
        <f>'[12]Fuel Calculation'!U83</f>
        <v>3.37070096444881</v>
      </c>
      <c r="G191" s="3">
        <f>'[13]Fuel Calculation'!U83</f>
        <v>3.37070096444881</v>
      </c>
      <c r="H191" s="55">
        <f>'[14]Fuel Calculation'!U83</f>
        <v>3.37070096444881</v>
      </c>
      <c r="I191" s="3">
        <f>'[15]Fuel Calculation'!U83</f>
        <v>3.37070096444881</v>
      </c>
      <c r="J191" s="19">
        <f>'[16]Fuel Calculation'!U83</f>
        <v>3.37070096444881</v>
      </c>
      <c r="K191" s="66">
        <f>'[17]Fuel Calculation'!U83</f>
        <v>3.37070096444881</v>
      </c>
      <c r="L191" s="3">
        <f>'[18]Fuel Calculation'!U83</f>
        <v>3.37070096444881</v>
      </c>
      <c r="M191" s="5"/>
      <c r="N191" s="10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11"/>
      <c r="AJ191" s="9">
        <f>'[12]Fuel Calculation'!Q83</f>
        <v>10500</v>
      </c>
      <c r="AK191" s="3">
        <f>'[12]Fuel Calculation'!AE83</f>
        <v>2.63031254176245</v>
      </c>
      <c r="AL191" s="3">
        <f t="shared" ref="AL191:AP191" si="150">AK191</f>
        <v>2.63031254176245</v>
      </c>
      <c r="AM191" s="3">
        <f t="shared" si="150"/>
        <v>2.63031254176245</v>
      </c>
      <c r="AN191" s="3">
        <f t="shared" si="150"/>
        <v>2.63031254176245</v>
      </c>
      <c r="AO191" s="3">
        <f t="shared" si="150"/>
        <v>2.63031254176245</v>
      </c>
      <c r="AP191" s="3">
        <f t="shared" si="150"/>
        <v>2.63031254176245</v>
      </c>
      <c r="AQ191" s="3">
        <f>'[18]Fuel Calculation'!AE83</f>
        <v>2.63031254176245</v>
      </c>
      <c r="BL191" s="9">
        <f t="shared" si="83"/>
        <v>10500</v>
      </c>
      <c r="BM191" s="3">
        <f>'[12]Fuel Calculation'!X83</f>
        <v>27618.281688505725</v>
      </c>
      <c r="BN191" s="3">
        <f t="shared" si="84"/>
        <v>27618.281688505725</v>
      </c>
      <c r="BO191" s="3">
        <f t="shared" ref="BO191:BS191" si="151">BN191</f>
        <v>27618.281688505725</v>
      </c>
      <c r="BP191" s="3">
        <f t="shared" si="151"/>
        <v>27618.281688505725</v>
      </c>
      <c r="BQ191" s="3">
        <f t="shared" si="151"/>
        <v>27618.281688505725</v>
      </c>
      <c r="BR191" s="3">
        <f t="shared" si="151"/>
        <v>27618.281688505725</v>
      </c>
      <c r="BS191" s="3">
        <f t="shared" si="151"/>
        <v>27618.281688505725</v>
      </c>
    </row>
    <row r="192" spans="5:71" x14ac:dyDescent="0.2">
      <c r="E192" s="9">
        <f>'[12]Fuel Calculation'!Q84</f>
        <v>10800</v>
      </c>
      <c r="F192" s="3">
        <f>'[12]Fuel Calculation'!U84</f>
        <v>4.2798378441807499</v>
      </c>
      <c r="G192" s="3">
        <f>'[13]Fuel Calculation'!U84</f>
        <v>4.2798378441807499</v>
      </c>
      <c r="H192" s="55">
        <f>'[14]Fuel Calculation'!U84</f>
        <v>4.2798378441807499</v>
      </c>
      <c r="I192" s="3">
        <f>'[15]Fuel Calculation'!U84</f>
        <v>4.2798378441807499</v>
      </c>
      <c r="J192" s="19">
        <f>'[16]Fuel Calculation'!U84</f>
        <v>4.2798378441807499</v>
      </c>
      <c r="K192" s="66">
        <f>'[17]Fuel Calculation'!U84</f>
        <v>4.2798378441807499</v>
      </c>
      <c r="L192" s="3">
        <f>'[18]Fuel Calculation'!U84</f>
        <v>4.2798378441807499</v>
      </c>
      <c r="M192" s="5"/>
      <c r="N192" s="10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11"/>
      <c r="AJ192" s="9">
        <f>'[12]Fuel Calculation'!Q84</f>
        <v>10800</v>
      </c>
      <c r="AK192" s="3">
        <f>'[12]Fuel Calculation'!AE84</f>
        <v>2.5690413397894289</v>
      </c>
      <c r="AL192" s="3">
        <f t="shared" ref="AL192:AP192" si="152">AK192</f>
        <v>2.5690413397894289</v>
      </c>
      <c r="AM192" s="3">
        <f t="shared" si="152"/>
        <v>2.5690413397894289</v>
      </c>
      <c r="AN192" s="3">
        <f t="shared" si="152"/>
        <v>2.5690413397894289</v>
      </c>
      <c r="AO192" s="3">
        <f t="shared" si="152"/>
        <v>2.5690413397894289</v>
      </c>
      <c r="AP192" s="3">
        <f t="shared" si="152"/>
        <v>2.5690413397894289</v>
      </c>
      <c r="AQ192" s="3">
        <f>'[18]Fuel Calculation'!AE84</f>
        <v>2.5690413397894289</v>
      </c>
      <c r="BL192" s="9">
        <f t="shared" si="83"/>
        <v>10800</v>
      </c>
      <c r="BM192" s="3">
        <f>'[12]Fuel Calculation'!X84</f>
        <v>27745.646469725834</v>
      </c>
      <c r="BN192" s="3">
        <f t="shared" si="84"/>
        <v>27745.646469725834</v>
      </c>
      <c r="BO192" s="3">
        <f t="shared" ref="BO192:BS192" si="153">BN192</f>
        <v>27745.646469725834</v>
      </c>
      <c r="BP192" s="3">
        <f t="shared" si="153"/>
        <v>27745.646469725834</v>
      </c>
      <c r="BQ192" s="3">
        <f t="shared" si="153"/>
        <v>27745.646469725834</v>
      </c>
      <c r="BR192" s="3">
        <f t="shared" si="153"/>
        <v>27745.646469725834</v>
      </c>
      <c r="BS192" s="3">
        <f t="shared" si="153"/>
        <v>27745.646469725834</v>
      </c>
    </row>
    <row r="193" spans="5:71" x14ac:dyDescent="0.2">
      <c r="E193" s="9">
        <f>'[12]Fuel Calculation'!Q85</f>
        <v>11100</v>
      </c>
      <c r="F193" s="3">
        <f>'[12]Fuel Calculation'!U85</f>
        <v>5.9756210786579533</v>
      </c>
      <c r="G193" s="3">
        <f>'[13]Fuel Calculation'!U85</f>
        <v>5.9756210786579533</v>
      </c>
      <c r="H193" s="55">
        <f>'[14]Fuel Calculation'!U85</f>
        <v>5.9756210786579533</v>
      </c>
      <c r="I193" s="3">
        <f>'[15]Fuel Calculation'!U85</f>
        <v>5.9756210786579533</v>
      </c>
      <c r="J193" s="19">
        <f>'[16]Fuel Calculation'!U85</f>
        <v>5.9756210786579533</v>
      </c>
      <c r="K193" s="66">
        <f>'[17]Fuel Calculation'!U85</f>
        <v>5.9756210786579533</v>
      </c>
      <c r="L193" s="3">
        <f>'[18]Fuel Calculation'!U85</f>
        <v>5.9756210786579533</v>
      </c>
      <c r="M193" s="5"/>
      <c r="N193" s="10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11"/>
      <c r="AJ193" s="9">
        <f>'[12]Fuel Calculation'!Q85</f>
        <v>11100</v>
      </c>
      <c r="AK193" s="3">
        <f>'[12]Fuel Calculation'!AE85</f>
        <v>2.5108737056484522</v>
      </c>
      <c r="AL193" s="3">
        <f t="shared" ref="AL193:AP193" si="154">AK193</f>
        <v>2.5108737056484522</v>
      </c>
      <c r="AM193" s="3">
        <f t="shared" si="154"/>
        <v>2.5108737056484522</v>
      </c>
      <c r="AN193" s="3">
        <f t="shared" si="154"/>
        <v>2.5108737056484522</v>
      </c>
      <c r="AO193" s="3">
        <f t="shared" si="154"/>
        <v>2.5108737056484522</v>
      </c>
      <c r="AP193" s="3">
        <f t="shared" si="154"/>
        <v>2.5108737056484522</v>
      </c>
      <c r="AQ193" s="3">
        <f>'[18]Fuel Calculation'!AE85</f>
        <v>2.5108737056484522</v>
      </c>
      <c r="BL193" s="9">
        <f t="shared" si="83"/>
        <v>11100</v>
      </c>
      <c r="BM193" s="3">
        <f>'[12]Fuel Calculation'!X85</f>
        <v>27870.69813269782</v>
      </c>
      <c r="BN193" s="3">
        <f t="shared" si="84"/>
        <v>27870.69813269782</v>
      </c>
      <c r="BO193" s="3">
        <f t="shared" ref="BO193:BS193" si="155">BN193</f>
        <v>27870.69813269782</v>
      </c>
      <c r="BP193" s="3">
        <f t="shared" si="155"/>
        <v>27870.69813269782</v>
      </c>
      <c r="BQ193" s="3">
        <f t="shared" si="155"/>
        <v>27870.69813269782</v>
      </c>
      <c r="BR193" s="3">
        <f t="shared" si="155"/>
        <v>27870.69813269782</v>
      </c>
      <c r="BS193" s="3">
        <f t="shared" si="155"/>
        <v>27870.69813269782</v>
      </c>
    </row>
    <row r="194" spans="5:71" x14ac:dyDescent="0.2">
      <c r="E194" s="9">
        <f>'[12]Fuel Calculation'!Q86</f>
        <v>11400</v>
      </c>
      <c r="F194" s="3">
        <f>'[12]Fuel Calculation'!U86</f>
        <v>10.227079309677622</v>
      </c>
      <c r="G194" s="3">
        <f>'[13]Fuel Calculation'!U86</f>
        <v>10.227079309677622</v>
      </c>
      <c r="H194" s="55">
        <f>'[14]Fuel Calculation'!U86</f>
        <v>10.227079309677622</v>
      </c>
      <c r="I194" s="3">
        <f>'[15]Fuel Calculation'!U86</f>
        <v>10.227079309677622</v>
      </c>
      <c r="J194" s="19">
        <f>'[16]Fuel Calculation'!U86</f>
        <v>10.227079309677622</v>
      </c>
      <c r="K194" s="66">
        <f>'[17]Fuel Calculation'!U86</f>
        <v>10.227079309677622</v>
      </c>
      <c r="L194" s="3">
        <f>'[18]Fuel Calculation'!U86</f>
        <v>10.227079309677622</v>
      </c>
      <c r="M194" s="5"/>
      <c r="N194" s="10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11"/>
      <c r="AJ194" s="9">
        <f>'[12]Fuel Calculation'!Q86</f>
        <v>11400</v>
      </c>
      <c r="AK194" s="3">
        <f>'[12]Fuel Calculation'!AE86</f>
        <v>2.4555873833015767</v>
      </c>
      <c r="AL194" s="3">
        <f t="shared" ref="AL194:AP194" si="156">AK194</f>
        <v>2.4555873833015767</v>
      </c>
      <c r="AM194" s="3">
        <f t="shared" si="156"/>
        <v>2.4555873833015767</v>
      </c>
      <c r="AN194" s="3">
        <f t="shared" si="156"/>
        <v>2.4555873833015767</v>
      </c>
      <c r="AO194" s="3">
        <f t="shared" si="156"/>
        <v>2.4555873833015767</v>
      </c>
      <c r="AP194" s="3">
        <f t="shared" si="156"/>
        <v>2.4555873833015767</v>
      </c>
      <c r="AQ194" s="3">
        <f>'[18]Fuel Calculation'!AE86</f>
        <v>2.4555873833015767</v>
      </c>
      <c r="BL194" s="9">
        <f t="shared" si="83"/>
        <v>11400</v>
      </c>
      <c r="BM194" s="3">
        <f>'[12]Fuel Calculation'!X86</f>
        <v>27993.696169637973</v>
      </c>
      <c r="BN194" s="3">
        <f t="shared" si="84"/>
        <v>27993.696169637973</v>
      </c>
      <c r="BO194" s="3">
        <f t="shared" ref="BO194:BS194" si="157">BN194</f>
        <v>27993.696169637973</v>
      </c>
      <c r="BP194" s="3">
        <f t="shared" si="157"/>
        <v>27993.696169637973</v>
      </c>
      <c r="BQ194" s="3">
        <f t="shared" si="157"/>
        <v>27993.696169637973</v>
      </c>
      <c r="BR194" s="3">
        <f t="shared" si="157"/>
        <v>27993.696169637973</v>
      </c>
      <c r="BS194" s="3">
        <f t="shared" si="157"/>
        <v>27993.696169637973</v>
      </c>
    </row>
    <row r="195" spans="5:71" x14ac:dyDescent="0.2">
      <c r="E195" s="10"/>
      <c r="F195" s="5"/>
      <c r="G195" s="5"/>
      <c r="H195" s="56"/>
      <c r="I195" s="5"/>
      <c r="J195" s="61"/>
      <c r="K195" s="67"/>
      <c r="L195" s="5"/>
      <c r="M195" s="5"/>
      <c r="N195" s="10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11"/>
    </row>
    <row r="196" spans="5:71" x14ac:dyDescent="0.2">
      <c r="E196" s="10"/>
      <c r="F196" s="5"/>
      <c r="G196" s="5"/>
      <c r="H196" s="56"/>
      <c r="I196" s="5"/>
      <c r="J196" s="61"/>
      <c r="K196" s="67"/>
      <c r="L196" s="5"/>
      <c r="M196" s="5"/>
      <c r="N196" s="10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11"/>
    </row>
    <row r="197" spans="5:71" x14ac:dyDescent="0.2">
      <c r="E197" s="10"/>
      <c r="F197" s="5"/>
      <c r="G197" s="5"/>
      <c r="H197" s="56"/>
      <c r="I197" s="5"/>
      <c r="J197" s="61"/>
      <c r="K197" s="67"/>
      <c r="L197" s="5"/>
      <c r="M197" s="5"/>
      <c r="N197" s="10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11"/>
    </row>
    <row r="198" spans="5:71" x14ac:dyDescent="0.2">
      <c r="E198" s="10"/>
      <c r="F198" s="5"/>
      <c r="G198" s="5"/>
      <c r="H198" s="56"/>
      <c r="I198" s="5"/>
      <c r="J198" s="61"/>
      <c r="K198" s="67"/>
      <c r="L198" s="5"/>
      <c r="M198" s="5"/>
      <c r="N198" s="10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11"/>
    </row>
    <row r="199" spans="5:71" x14ac:dyDescent="0.2">
      <c r="E199" s="10"/>
      <c r="F199" s="5"/>
      <c r="G199" s="5"/>
      <c r="H199" s="56"/>
      <c r="I199" s="5"/>
      <c r="J199" s="61"/>
      <c r="K199" s="67"/>
      <c r="L199" s="5"/>
      <c r="M199" s="5"/>
      <c r="N199" s="10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11"/>
    </row>
    <row r="203" spans="5:71" x14ac:dyDescent="0.2">
      <c r="G203" t="s">
        <v>52</v>
      </c>
      <c r="H203" s="1" t="s">
        <v>52</v>
      </c>
      <c r="I203" t="s">
        <v>53</v>
      </c>
      <c r="J203" s="1" t="s">
        <v>51</v>
      </c>
      <c r="K203" s="68"/>
      <c r="N203" s="24"/>
      <c r="O203" s="8"/>
      <c r="P203" s="8"/>
      <c r="Q203" s="8"/>
      <c r="R203" s="8"/>
      <c r="S203" s="8"/>
      <c r="T203" s="8"/>
      <c r="U203" s="6"/>
      <c r="V203" s="6"/>
      <c r="W203" s="6"/>
      <c r="X203" s="6"/>
      <c r="Y203" s="6"/>
      <c r="Z203" s="6"/>
      <c r="AA203" s="6"/>
      <c r="AB203" s="6"/>
      <c r="AC203" s="6"/>
      <c r="AJ203" s="30" t="s">
        <v>0</v>
      </c>
      <c r="AK203" s="75" t="s">
        <v>49</v>
      </c>
      <c r="AL203" s="76"/>
      <c r="AM203" s="76"/>
      <c r="AN203" s="76"/>
      <c r="AO203" s="76"/>
      <c r="AP203" s="77"/>
      <c r="BL203" s="30" t="s">
        <v>0</v>
      </c>
      <c r="BM203" s="75" t="s">
        <v>50</v>
      </c>
      <c r="BN203" s="76"/>
      <c r="BO203" s="76"/>
      <c r="BP203" s="76"/>
      <c r="BQ203" s="76"/>
      <c r="BR203" s="77"/>
    </row>
    <row r="204" spans="5:71" x14ac:dyDescent="0.2">
      <c r="E204" s="51" t="s">
        <v>0</v>
      </c>
      <c r="F204" s="48" t="s">
        <v>1</v>
      </c>
      <c r="G204" s="49"/>
      <c r="H204" s="49"/>
      <c r="I204" s="49"/>
      <c r="J204" s="49"/>
      <c r="K204" s="50"/>
      <c r="N204" s="24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J204" s="30"/>
      <c r="AK204" s="4">
        <v>260</v>
      </c>
      <c r="AL204" s="4">
        <v>300</v>
      </c>
      <c r="AM204" s="4">
        <v>340</v>
      </c>
      <c r="AN204" s="4">
        <v>380</v>
      </c>
      <c r="AO204" s="4">
        <v>420</v>
      </c>
      <c r="AP204" s="4">
        <v>440</v>
      </c>
      <c r="BL204" s="30"/>
      <c r="BM204" s="4">
        <v>260</v>
      </c>
      <c r="BN204" s="4">
        <v>300</v>
      </c>
      <c r="BO204" s="4">
        <v>340</v>
      </c>
      <c r="BP204" s="4">
        <v>380</v>
      </c>
      <c r="BQ204" s="4">
        <v>420</v>
      </c>
      <c r="BR204" s="4">
        <v>440</v>
      </c>
    </row>
    <row r="205" spans="5:71" x14ac:dyDescent="0.2">
      <c r="E205" s="51"/>
      <c r="F205" s="72">
        <v>260</v>
      </c>
      <c r="G205" s="72">
        <v>300</v>
      </c>
      <c r="H205" s="72">
        <v>340</v>
      </c>
      <c r="I205" s="72">
        <v>380</v>
      </c>
      <c r="J205" s="72">
        <v>420</v>
      </c>
      <c r="K205" s="72">
        <v>440</v>
      </c>
      <c r="N205" s="10"/>
      <c r="O205" s="5"/>
      <c r="P205" s="5"/>
      <c r="Q205" s="5"/>
      <c r="R205" s="5"/>
      <c r="S205" s="5"/>
      <c r="T205" s="5"/>
      <c r="U205" s="6"/>
      <c r="V205" s="6"/>
      <c r="W205" s="6"/>
      <c r="X205" s="5"/>
      <c r="Y205" s="5"/>
      <c r="Z205" s="5"/>
      <c r="AA205" s="5"/>
      <c r="AB205" s="5"/>
      <c r="AC205" s="5"/>
      <c r="AJ205" s="9">
        <f>'[19]Fuel Calculation'!Q49</f>
        <v>300</v>
      </c>
      <c r="AK205" s="3">
        <f>'[19]Fuel Calculation'!AE49</f>
        <v>24.892927555898009</v>
      </c>
      <c r="AL205" s="3">
        <f>AK205</f>
        <v>24.892927555898009</v>
      </c>
      <c r="AM205" s="3">
        <f t="shared" ref="AM205:AO205" si="158">AL205</f>
        <v>24.892927555898009</v>
      </c>
      <c r="AN205" s="3">
        <f t="shared" si="158"/>
        <v>24.892927555898009</v>
      </c>
      <c r="AO205" s="3">
        <f t="shared" si="158"/>
        <v>24.892927555898009</v>
      </c>
      <c r="AP205" s="3">
        <f>'[20]Fuel Calculation'!AE49</f>
        <v>24.892927555898009</v>
      </c>
      <c r="BL205" s="9">
        <f>AJ205</f>
        <v>300</v>
      </c>
      <c r="BM205" s="3">
        <f>'[19]Fuel Calculation'!X49</f>
        <v>7467.8782667694031</v>
      </c>
      <c r="BN205" s="3">
        <f>BM205</f>
        <v>7467.8782667694031</v>
      </c>
      <c r="BO205" s="3">
        <f t="shared" ref="BO205:BR205" si="159">BN205</f>
        <v>7467.8782667694031</v>
      </c>
      <c r="BP205" s="3">
        <f t="shared" si="159"/>
        <v>7467.8782667694031</v>
      </c>
      <c r="BQ205" s="3">
        <f t="shared" si="159"/>
        <v>7467.8782667694031</v>
      </c>
      <c r="BR205" s="3">
        <f t="shared" si="159"/>
        <v>7467.8782667694031</v>
      </c>
    </row>
    <row r="206" spans="5:71" x14ac:dyDescent="0.2">
      <c r="E206" s="70">
        <f>'[19]Fuel Calculation'!Q49</f>
        <v>300</v>
      </c>
      <c r="F206" s="71">
        <f>'[19]Fuel Calculation'!U49</f>
        <v>9.5742029061149179</v>
      </c>
      <c r="G206" s="71">
        <f>'[21]Fuel Calculation'!U49</f>
        <v>8.2976425186329283</v>
      </c>
      <c r="H206" s="71">
        <f>'[22]Fuel Calculation'!U49</f>
        <v>7.3214492811467027</v>
      </c>
      <c r="I206" s="71">
        <f>'[23]Fuel Calculation'!U49</f>
        <v>6.5507704094470487</v>
      </c>
      <c r="J206" s="71">
        <f>'[24]Fuel Calculation'!U49</f>
        <v>5.9268875133092349</v>
      </c>
      <c r="K206" s="71">
        <f>'[20]Fuel Calculation'!U49</f>
        <v>5.6574835354315418</v>
      </c>
      <c r="N206" s="10"/>
      <c r="O206" s="5"/>
      <c r="P206" s="5"/>
      <c r="Q206" s="5"/>
      <c r="R206" s="5"/>
      <c r="S206" s="5"/>
      <c r="T206" s="5"/>
      <c r="U206" s="6"/>
      <c r="V206" s="6"/>
      <c r="W206" s="6"/>
      <c r="X206" s="5"/>
      <c r="Y206" s="5"/>
      <c r="Z206" s="5"/>
      <c r="AA206" s="5"/>
      <c r="AB206" s="5"/>
      <c r="AC206" s="5"/>
      <c r="AJ206" s="9">
        <f>'[19]Fuel Calculation'!Q50</f>
        <v>600</v>
      </c>
      <c r="AK206" s="3">
        <f>'[19]Fuel Calculation'!AE50</f>
        <v>15.746671674393243</v>
      </c>
      <c r="AL206" s="3">
        <f t="shared" ref="AL206:AO206" si="160">AK206</f>
        <v>15.746671674393243</v>
      </c>
      <c r="AM206" s="3">
        <f t="shared" si="160"/>
        <v>15.746671674393243</v>
      </c>
      <c r="AN206" s="3">
        <f t="shared" si="160"/>
        <v>15.746671674393243</v>
      </c>
      <c r="AO206" s="3">
        <f t="shared" si="160"/>
        <v>15.746671674393243</v>
      </c>
      <c r="AP206" s="3">
        <f>'[20]Fuel Calculation'!AE50</f>
        <v>15.746671674393243</v>
      </c>
      <c r="BL206" s="9">
        <f t="shared" ref="BL206:BL259" si="161">AJ206</f>
        <v>600</v>
      </c>
      <c r="BM206" s="3">
        <f>'[19]Fuel Calculation'!X50</f>
        <v>9448.0030046359461</v>
      </c>
      <c r="BN206" s="3">
        <f t="shared" ref="BN206:BR206" si="162">BM206</f>
        <v>9448.0030046359461</v>
      </c>
      <c r="BO206" s="3">
        <f t="shared" si="162"/>
        <v>9448.0030046359461</v>
      </c>
      <c r="BP206" s="3">
        <f t="shared" si="162"/>
        <v>9448.0030046359461</v>
      </c>
      <c r="BQ206" s="3">
        <f t="shared" si="162"/>
        <v>9448.0030046359461</v>
      </c>
      <c r="BR206" s="3">
        <f t="shared" si="162"/>
        <v>9448.0030046359461</v>
      </c>
    </row>
    <row r="207" spans="5:71" x14ac:dyDescent="0.2">
      <c r="E207" s="9">
        <f>'[19]Fuel Calculation'!Q50</f>
        <v>600</v>
      </c>
      <c r="F207" s="3">
        <f>'[19]Fuel Calculation'!U50</f>
        <v>6.0564121824587351</v>
      </c>
      <c r="G207" s="3">
        <f>'[21]Fuel Calculation'!U50</f>
        <v>5.2488905581309027</v>
      </c>
      <c r="H207" s="55">
        <f>'[22]Fuel Calculation'!U50</f>
        <v>4.6313740218802089</v>
      </c>
      <c r="I207" s="19">
        <f>'[23]Fuel Calculation'!U50</f>
        <v>4.14386096694545</v>
      </c>
      <c r="J207" s="66">
        <f>'[24]Fuel Calculation'!U50</f>
        <v>3.749207541522074</v>
      </c>
      <c r="K207" s="3">
        <f>'[20]Fuel Calculation'!U50</f>
        <v>3.5787890169074341</v>
      </c>
      <c r="N207" s="10"/>
      <c r="O207" s="5"/>
      <c r="P207" s="5"/>
      <c r="Q207" s="5"/>
      <c r="R207" s="5"/>
      <c r="S207" s="5"/>
      <c r="T207" s="5"/>
      <c r="U207" s="6"/>
      <c r="V207" s="6"/>
      <c r="W207" s="6"/>
      <c r="X207" s="5"/>
      <c r="Y207" s="5"/>
      <c r="Z207" s="5"/>
      <c r="AA207" s="5"/>
      <c r="AB207" s="5"/>
      <c r="AC207" s="5"/>
      <c r="AJ207" s="9">
        <f>'[19]Fuel Calculation'!Q51</f>
        <v>900</v>
      </c>
      <c r="AK207" s="3">
        <f>'[19]Fuel Calculation'!AE51</f>
        <v>12.684825757206127</v>
      </c>
      <c r="AL207" s="3">
        <f t="shared" ref="AL207:AO207" si="163">AK207</f>
        <v>12.684825757206127</v>
      </c>
      <c r="AM207" s="3">
        <f t="shared" si="163"/>
        <v>12.684825757206127</v>
      </c>
      <c r="AN207" s="3">
        <f t="shared" si="163"/>
        <v>12.684825757206127</v>
      </c>
      <c r="AO207" s="3">
        <f t="shared" si="163"/>
        <v>12.684825757206127</v>
      </c>
      <c r="AP207" s="3">
        <f>'[20]Fuel Calculation'!AE51</f>
        <v>12.684825757206127</v>
      </c>
      <c r="BL207" s="9">
        <f t="shared" si="161"/>
        <v>900</v>
      </c>
      <c r="BM207" s="3">
        <f>'[19]Fuel Calculation'!X51</f>
        <v>11416.343181485514</v>
      </c>
      <c r="BN207" s="3">
        <f t="shared" ref="BN207:BR207" si="164">BM207</f>
        <v>11416.343181485514</v>
      </c>
      <c r="BO207" s="3">
        <f t="shared" si="164"/>
        <v>11416.343181485514</v>
      </c>
      <c r="BP207" s="3">
        <f t="shared" si="164"/>
        <v>11416.343181485514</v>
      </c>
      <c r="BQ207" s="3">
        <f t="shared" si="164"/>
        <v>11416.343181485514</v>
      </c>
      <c r="BR207" s="3">
        <f t="shared" si="164"/>
        <v>11416.343181485514</v>
      </c>
    </row>
    <row r="208" spans="5:71" x14ac:dyDescent="0.2">
      <c r="E208" s="9">
        <f>'[19]Fuel Calculation'!Q51</f>
        <v>900</v>
      </c>
      <c r="F208" s="3">
        <f>'[19]Fuel Calculation'!U51</f>
        <v>4.8787791373868599</v>
      </c>
      <c r="G208" s="3">
        <f>'[21]Fuel Calculation'!U51</f>
        <v>4.2282752524019456</v>
      </c>
      <c r="H208" s="55">
        <f>'[22]Fuel Calculation'!U51</f>
        <v>3.7308311050605401</v>
      </c>
      <c r="I208" s="19">
        <f>'[23]Fuel Calculation'!U51</f>
        <v>3.338112041369957</v>
      </c>
      <c r="J208" s="66">
        <f>'[24]Fuel Calculation'!U51</f>
        <v>3.0201966088585324</v>
      </c>
      <c r="K208" s="3">
        <f>'[20]Fuel Calculation'!U51</f>
        <v>2.8829149448195079</v>
      </c>
      <c r="N208" s="10"/>
      <c r="O208" s="5"/>
      <c r="P208" s="5"/>
      <c r="Q208" s="5"/>
      <c r="R208" s="5"/>
      <c r="S208" s="5"/>
      <c r="T208" s="5"/>
      <c r="U208" s="6"/>
      <c r="V208" s="6"/>
      <c r="W208" s="6"/>
      <c r="X208" s="5"/>
      <c r="Y208" s="5"/>
      <c r="Z208" s="5"/>
      <c r="AA208" s="5"/>
      <c r="AB208" s="5"/>
      <c r="AC208" s="5"/>
      <c r="AJ208" s="9">
        <f>'[19]Fuel Calculation'!Q52</f>
        <v>1200</v>
      </c>
      <c r="AK208" s="3">
        <f>'[19]Fuel Calculation'!AE52</f>
        <v>11.144201006331398</v>
      </c>
      <c r="AL208" s="3">
        <f t="shared" ref="AL208:AO208" si="165">AK208</f>
        <v>11.144201006331398</v>
      </c>
      <c r="AM208" s="3">
        <f t="shared" si="165"/>
        <v>11.144201006331398</v>
      </c>
      <c r="AN208" s="3">
        <f t="shared" si="165"/>
        <v>11.144201006331398</v>
      </c>
      <c r="AO208" s="3">
        <f t="shared" si="165"/>
        <v>11.144201006331398</v>
      </c>
      <c r="AP208" s="3">
        <f>'[20]Fuel Calculation'!AE52</f>
        <v>11.144201006331398</v>
      </c>
      <c r="BL208" s="9">
        <f t="shared" si="161"/>
        <v>1200</v>
      </c>
      <c r="BM208" s="3">
        <f>'[19]Fuel Calculation'!X52</f>
        <v>13373.041207597678</v>
      </c>
      <c r="BN208" s="3">
        <f t="shared" ref="BN208:BR208" si="166">BM208</f>
        <v>13373.041207597678</v>
      </c>
      <c r="BO208" s="3">
        <f t="shared" si="166"/>
        <v>13373.041207597678</v>
      </c>
      <c r="BP208" s="3">
        <f t="shared" si="166"/>
        <v>13373.041207597678</v>
      </c>
      <c r="BQ208" s="3">
        <f t="shared" si="166"/>
        <v>13373.041207597678</v>
      </c>
      <c r="BR208" s="3">
        <f t="shared" si="166"/>
        <v>13373.041207597678</v>
      </c>
    </row>
    <row r="209" spans="1:70" x14ac:dyDescent="0.2">
      <c r="E209" s="9">
        <f>'[19]Fuel Calculation'!Q52</f>
        <v>1200</v>
      </c>
      <c r="F209" s="3">
        <f>'[19]Fuel Calculation'!U52</f>
        <v>4.2862311562812323</v>
      </c>
      <c r="G209" s="3">
        <f>'[21]Fuel Calculation'!U52</f>
        <v>3.7147336687770682</v>
      </c>
      <c r="H209" s="55">
        <f>'[22]Fuel Calculation'!U52</f>
        <v>3.2777061783327075</v>
      </c>
      <c r="I209" s="19">
        <f>'[23]Fuel Calculation'!U52</f>
        <v>2.932684475350317</v>
      </c>
      <c r="J209" s="66">
        <f>'[24]Fuel Calculation'!U52</f>
        <v>2.6533811919836201</v>
      </c>
      <c r="K209" s="3">
        <f>'[20]Fuel Calculation'!U52</f>
        <v>2.5327729559843646</v>
      </c>
      <c r="N209" s="10"/>
      <c r="O209" s="5"/>
      <c r="P209" s="5"/>
      <c r="Q209" s="5"/>
      <c r="R209" s="5"/>
      <c r="S209" s="5"/>
      <c r="T209" s="5"/>
      <c r="U209" s="6"/>
      <c r="V209" s="6"/>
      <c r="W209" s="6"/>
      <c r="X209" s="5"/>
      <c r="Y209" s="5"/>
      <c r="Z209" s="5"/>
      <c r="AA209" s="5"/>
      <c r="AB209" s="5"/>
      <c r="AC209" s="5"/>
      <c r="AJ209" s="9">
        <f>'[19]Fuel Calculation'!Q53</f>
        <v>1500</v>
      </c>
      <c r="AK209" s="3">
        <f>'[19]Fuel Calculation'!AE53</f>
        <v>10.212157265499739</v>
      </c>
      <c r="AL209" s="3">
        <f t="shared" ref="AL209:AO209" si="167">AK209</f>
        <v>10.212157265499739</v>
      </c>
      <c r="AM209" s="3">
        <f t="shared" si="167"/>
        <v>10.212157265499739</v>
      </c>
      <c r="AN209" s="3">
        <f t="shared" si="167"/>
        <v>10.212157265499739</v>
      </c>
      <c r="AO209" s="3">
        <f t="shared" si="167"/>
        <v>10.212157265499739</v>
      </c>
      <c r="AP209" s="3">
        <f>'[20]Fuel Calculation'!AE53</f>
        <v>10.212157265499739</v>
      </c>
      <c r="BL209" s="9">
        <f t="shared" si="161"/>
        <v>1500</v>
      </c>
      <c r="BM209" s="3">
        <f>'[19]Fuel Calculation'!X53</f>
        <v>15318.235898249608</v>
      </c>
      <c r="BN209" s="3">
        <f t="shared" ref="BN209:BR209" si="168">BM209</f>
        <v>15318.235898249608</v>
      </c>
      <c r="BO209" s="3">
        <f t="shared" si="168"/>
        <v>15318.235898249608</v>
      </c>
      <c r="BP209" s="3">
        <f t="shared" si="168"/>
        <v>15318.235898249608</v>
      </c>
      <c r="BQ209" s="3">
        <f t="shared" si="168"/>
        <v>15318.235898249608</v>
      </c>
      <c r="BR209" s="3">
        <f t="shared" si="168"/>
        <v>15318.235898249608</v>
      </c>
    </row>
    <row r="210" spans="1:70" x14ac:dyDescent="0.2">
      <c r="E210" s="9">
        <f>'[19]Fuel Calculation'!Q53</f>
        <v>1500</v>
      </c>
      <c r="F210" s="3">
        <f>'[19]Fuel Calculation'!U53</f>
        <v>3.9277527944229238</v>
      </c>
      <c r="G210" s="3">
        <f>'[21]Fuel Calculation'!U53</f>
        <v>3.4040524218332009</v>
      </c>
      <c r="H210" s="55">
        <f>'[22]Fuel Calculation'!U53</f>
        <v>3.0035756663234126</v>
      </c>
      <c r="I210" s="19">
        <f>'[23]Fuel Calculation'!U53</f>
        <v>2.6874098067104217</v>
      </c>
      <c r="J210" s="66">
        <f>'[24]Fuel Calculation'!U53</f>
        <v>2.4314660155951433</v>
      </c>
      <c r="K210" s="3">
        <f>'[20]Fuel Calculation'!U53</f>
        <v>2.3209448330680913</v>
      </c>
      <c r="N210" s="10"/>
      <c r="O210" s="5"/>
      <c r="P210" s="5"/>
      <c r="Q210" s="5"/>
      <c r="R210" s="5"/>
      <c r="S210" s="5"/>
      <c r="T210" s="5"/>
      <c r="U210" s="6"/>
      <c r="V210" s="6"/>
      <c r="W210" s="6"/>
      <c r="X210" s="5"/>
      <c r="Y210" s="5"/>
      <c r="Z210" s="5"/>
      <c r="AA210" s="5"/>
      <c r="AB210" s="5"/>
      <c r="AC210" s="5"/>
      <c r="AJ210" s="9">
        <f>'[19]Fuel Calculation'!Q54</f>
        <v>1800</v>
      </c>
      <c r="AK210" s="3">
        <f>'[19]Fuel Calculation'!AE54</f>
        <v>9.5844792325487322</v>
      </c>
      <c r="AL210" s="3">
        <f t="shared" ref="AL210:AO210" si="169">AK210</f>
        <v>9.5844792325487322</v>
      </c>
      <c r="AM210" s="3">
        <f t="shared" si="169"/>
        <v>9.5844792325487322</v>
      </c>
      <c r="AN210" s="3">
        <f t="shared" si="169"/>
        <v>9.5844792325487322</v>
      </c>
      <c r="AO210" s="3">
        <f t="shared" si="169"/>
        <v>9.5844792325487322</v>
      </c>
      <c r="AP210" s="3">
        <f>'[20]Fuel Calculation'!AE54</f>
        <v>9.5844792325487322</v>
      </c>
      <c r="BL210" s="9">
        <f t="shared" si="161"/>
        <v>1800</v>
      </c>
      <c r="BM210" s="3">
        <f>'[19]Fuel Calculation'!X54</f>
        <v>17252.062618587719</v>
      </c>
      <c r="BN210" s="3">
        <f t="shared" ref="BN210:BR210" si="170">BM210</f>
        <v>17252.062618587719</v>
      </c>
      <c r="BO210" s="3">
        <f t="shared" si="170"/>
        <v>17252.062618587719</v>
      </c>
      <c r="BP210" s="3">
        <f t="shared" si="170"/>
        <v>17252.062618587719</v>
      </c>
      <c r="BQ210" s="3">
        <f t="shared" si="170"/>
        <v>17252.062618587719</v>
      </c>
      <c r="BR210" s="3">
        <f t="shared" si="170"/>
        <v>17252.062618587719</v>
      </c>
    </row>
    <row r="211" spans="1:70" x14ac:dyDescent="0.2">
      <c r="E211" s="9">
        <f>'[19]Fuel Calculation'!Q54</f>
        <v>1800</v>
      </c>
      <c r="F211" s="3">
        <f>'[19]Fuel Calculation'!U54</f>
        <v>3.6863381663648664</v>
      </c>
      <c r="G211" s="3">
        <f>'[21]Fuel Calculation'!U54</f>
        <v>3.1948264108495508</v>
      </c>
      <c r="H211" s="55">
        <f>'[22]Fuel Calculation'!U54</f>
        <v>2.8189644801613687</v>
      </c>
      <c r="I211" s="19">
        <f>'[23]Fuel Calculation'!U54</f>
        <v>2.5222313769864875</v>
      </c>
      <c r="J211" s="66">
        <f>'[24]Fuel Calculation'!U54</f>
        <v>2.2820188648925361</v>
      </c>
      <c r="K211" s="3">
        <f>'[20]Fuel Calculation'!U54</f>
        <v>2.1782907346701483</v>
      </c>
      <c r="N211" s="10"/>
      <c r="O211" s="5"/>
      <c r="P211" s="5"/>
      <c r="Q211" s="5"/>
      <c r="R211" s="5"/>
      <c r="S211" s="5"/>
      <c r="T211" s="5"/>
      <c r="U211" s="6"/>
      <c r="V211" s="6"/>
      <c r="W211" s="6"/>
      <c r="X211" s="5"/>
      <c r="Y211" s="5"/>
      <c r="Z211" s="5"/>
      <c r="AA211" s="5"/>
      <c r="AB211" s="5"/>
      <c r="AC211" s="5"/>
      <c r="AJ211" s="9">
        <f>'[19]Fuel Calculation'!Q55</f>
        <v>2100</v>
      </c>
      <c r="AK211" s="3">
        <f>'[19]Fuel Calculation'!AE55</f>
        <v>9.1307873431877429</v>
      </c>
      <c r="AL211" s="3">
        <f t="shared" ref="AL211:AO211" si="171">AK211</f>
        <v>9.1307873431877429</v>
      </c>
      <c r="AM211" s="3">
        <f t="shared" si="171"/>
        <v>9.1307873431877429</v>
      </c>
      <c r="AN211" s="3">
        <f t="shared" si="171"/>
        <v>9.1307873431877429</v>
      </c>
      <c r="AO211" s="3">
        <f t="shared" si="171"/>
        <v>9.1307873431877429</v>
      </c>
      <c r="AP211" s="3">
        <f>'[20]Fuel Calculation'!AE55</f>
        <v>9.1307873431877429</v>
      </c>
      <c r="BL211" s="9">
        <f t="shared" si="161"/>
        <v>2100</v>
      </c>
      <c r="BM211" s="3">
        <f>'[19]Fuel Calculation'!X55</f>
        <v>19174.65342069426</v>
      </c>
      <c r="BN211" s="3">
        <f t="shared" ref="BN211:BR211" si="172">BM211</f>
        <v>19174.65342069426</v>
      </c>
      <c r="BO211" s="3">
        <f t="shared" si="172"/>
        <v>19174.65342069426</v>
      </c>
      <c r="BP211" s="3">
        <f t="shared" si="172"/>
        <v>19174.65342069426</v>
      </c>
      <c r="BQ211" s="3">
        <f t="shared" si="172"/>
        <v>19174.65342069426</v>
      </c>
      <c r="BR211" s="3">
        <f t="shared" si="172"/>
        <v>19174.65342069426</v>
      </c>
    </row>
    <row r="212" spans="1:70" x14ac:dyDescent="0.2">
      <c r="E212" s="9">
        <f>'[19]Fuel Calculation'!Q55</f>
        <v>2100</v>
      </c>
      <c r="F212" s="3">
        <f>'[19]Fuel Calculation'!U55</f>
        <v>3.5118412858414128</v>
      </c>
      <c r="G212" s="3">
        <f>'[21]Fuel Calculation'!U55</f>
        <v>3.043595781062558</v>
      </c>
      <c r="H212" s="55">
        <f>'[22]Fuel Calculation'!U55</f>
        <v>2.6855256891728452</v>
      </c>
      <c r="I212" s="19">
        <f>'[23]Fuel Calculation'!U55</f>
        <v>2.4028387745230719</v>
      </c>
      <c r="J212" s="66">
        <f>'[24]Fuel Calculation'!U55</f>
        <v>2.1739969864732558</v>
      </c>
      <c r="K212" s="3">
        <f>'[20]Fuel Calculation'!U55</f>
        <v>2.075178941633562</v>
      </c>
      <c r="N212" s="10"/>
      <c r="O212" s="5"/>
      <c r="P212" s="5"/>
      <c r="Q212" s="5"/>
      <c r="R212" s="5"/>
      <c r="S212" s="5"/>
      <c r="T212" s="5"/>
      <c r="U212" s="6"/>
      <c r="V212" s="6"/>
      <c r="W212" s="6"/>
      <c r="X212" s="5"/>
      <c r="Y212" s="5"/>
      <c r="Z212" s="5"/>
      <c r="AA212" s="5"/>
      <c r="AB212" s="5"/>
      <c r="AC212" s="5"/>
      <c r="AJ212" s="9">
        <f>'[19]Fuel Calculation'!Q56</f>
        <v>2400</v>
      </c>
      <c r="AK212" s="3">
        <f>'[19]Fuel Calculation'!AE56</f>
        <v>8.7858904889027691</v>
      </c>
      <c r="AL212" s="3">
        <f t="shared" ref="AL212:AO212" si="173">AK212</f>
        <v>8.7858904889027691</v>
      </c>
      <c r="AM212" s="3">
        <f t="shared" si="173"/>
        <v>8.7858904889027691</v>
      </c>
      <c r="AN212" s="3">
        <f t="shared" si="173"/>
        <v>8.7858904889027691</v>
      </c>
      <c r="AO212" s="3">
        <f t="shared" si="173"/>
        <v>8.7858904889027691</v>
      </c>
      <c r="AP212" s="3">
        <f>'[20]Fuel Calculation'!AE56</f>
        <v>8.7858904889027691</v>
      </c>
      <c r="BL212" s="9">
        <f t="shared" si="161"/>
        <v>2400</v>
      </c>
      <c r="BM212" s="3">
        <f>'[19]Fuel Calculation'!X56</f>
        <v>21086.137173366646</v>
      </c>
      <c r="BN212" s="3">
        <f t="shared" ref="BN212:BR212" si="174">BM212</f>
        <v>21086.137173366646</v>
      </c>
      <c r="BO212" s="3">
        <f t="shared" si="174"/>
        <v>21086.137173366646</v>
      </c>
      <c r="BP212" s="3">
        <f t="shared" si="174"/>
        <v>21086.137173366646</v>
      </c>
      <c r="BQ212" s="3">
        <f t="shared" si="174"/>
        <v>21086.137173366646</v>
      </c>
      <c r="BR212" s="3">
        <f t="shared" si="174"/>
        <v>21086.137173366646</v>
      </c>
    </row>
    <row r="213" spans="1:70" x14ac:dyDescent="0.2">
      <c r="E213" s="9">
        <f>'[19]Fuel Calculation'!Q56</f>
        <v>2400</v>
      </c>
      <c r="F213" s="3">
        <f>'[19]Fuel Calculation'!U56</f>
        <v>3.3791886495779737</v>
      </c>
      <c r="G213" s="3">
        <f>'[21]Fuel Calculation'!U56</f>
        <v>2.9286301629675773</v>
      </c>
      <c r="H213" s="55">
        <f>'[22]Fuel Calculation'!U56</f>
        <v>2.5840854379125684</v>
      </c>
      <c r="I213" s="19">
        <f>'[23]Fuel Calculation'!U56</f>
        <v>2.3120764444480875</v>
      </c>
      <c r="J213" s="66">
        <f>'[24]Fuel Calculation'!U56</f>
        <v>2.0918786878339835</v>
      </c>
      <c r="K213" s="3">
        <f>'[20]Fuel Calculation'!U56</f>
        <v>1.996793292932439</v>
      </c>
      <c r="N213" s="10"/>
      <c r="O213" s="5"/>
      <c r="P213" s="5"/>
      <c r="Q213" s="5"/>
      <c r="R213" s="5"/>
      <c r="S213" s="5"/>
      <c r="T213" s="5"/>
      <c r="U213" s="6"/>
      <c r="V213" s="6"/>
      <c r="W213" s="6"/>
      <c r="X213" s="5"/>
      <c r="Y213" s="5"/>
      <c r="Z213" s="5"/>
      <c r="AA213" s="5"/>
      <c r="AB213" s="5"/>
      <c r="AC213" s="5"/>
      <c r="AJ213" s="9">
        <f>'[19]Fuel Calculation'!Q57</f>
        <v>2700</v>
      </c>
      <c r="AK213" s="3">
        <f>'[19]Fuel Calculation'!AE57</f>
        <v>8.5135702537355886</v>
      </c>
      <c r="AL213" s="3">
        <f t="shared" ref="AL213:AO213" si="175">AK213</f>
        <v>8.5135702537355886</v>
      </c>
      <c r="AM213" s="3">
        <f t="shared" si="175"/>
        <v>8.5135702537355886</v>
      </c>
      <c r="AN213" s="3">
        <f t="shared" si="175"/>
        <v>8.5135702537355886</v>
      </c>
      <c r="AO213" s="3">
        <f t="shared" si="175"/>
        <v>8.5135702537355886</v>
      </c>
      <c r="AP213" s="3">
        <f>'[20]Fuel Calculation'!AE57</f>
        <v>8.5135702537355886</v>
      </c>
      <c r="BL213" s="9">
        <f t="shared" si="161"/>
        <v>2700</v>
      </c>
      <c r="BM213" s="3">
        <f>'[19]Fuel Calculation'!X57</f>
        <v>22986.639685086091</v>
      </c>
      <c r="BN213" s="3">
        <f t="shared" ref="BN213:BR213" si="176">BM213</f>
        <v>22986.639685086091</v>
      </c>
      <c r="BO213" s="3">
        <f t="shared" si="176"/>
        <v>22986.639685086091</v>
      </c>
      <c r="BP213" s="3">
        <f t="shared" si="176"/>
        <v>22986.639685086091</v>
      </c>
      <c r="BQ213" s="3">
        <f t="shared" si="176"/>
        <v>22986.639685086091</v>
      </c>
      <c r="BR213" s="3">
        <f t="shared" si="176"/>
        <v>22986.639685086091</v>
      </c>
    </row>
    <row r="214" spans="1:70" x14ac:dyDescent="0.2">
      <c r="E214" s="9">
        <f>'[19]Fuel Calculation'!Q57</f>
        <v>2700</v>
      </c>
      <c r="F214" s="3">
        <f>'[19]Fuel Calculation'!U57</f>
        <v>3.2744500975905986</v>
      </c>
      <c r="G214" s="3">
        <f>'[21]Fuel Calculation'!U57</f>
        <v>2.8378567512451855</v>
      </c>
      <c r="H214" s="55">
        <f>'[22]Fuel Calculation'!U57</f>
        <v>2.503991251098693</v>
      </c>
      <c r="I214" s="19">
        <f>'[23]Fuel Calculation'!U57</f>
        <v>2.2404132246672517</v>
      </c>
      <c r="J214" s="66">
        <f>'[24]Fuel Calculation'!U57</f>
        <v>2.0270405366037041</v>
      </c>
      <c r="K214" s="3">
        <f>'[20]Fuel Calculation'!U57</f>
        <v>1.9349023303944446</v>
      </c>
      <c r="N214" s="10"/>
      <c r="O214" s="5"/>
      <c r="P214" s="5"/>
      <c r="Q214" s="5"/>
      <c r="R214" s="5"/>
      <c r="S214" s="5"/>
      <c r="T214" s="5"/>
      <c r="U214" s="6"/>
      <c r="V214" s="6"/>
      <c r="W214" s="6"/>
      <c r="X214" s="5"/>
      <c r="Y214" s="5"/>
      <c r="Z214" s="5"/>
      <c r="AA214" s="5"/>
      <c r="AB214" s="5"/>
      <c r="AC214" s="5"/>
      <c r="AJ214" s="9">
        <f>'[19]Fuel Calculation'!Q58</f>
        <v>3000</v>
      </c>
      <c r="AK214" s="3">
        <f>'[19]Fuel Calculation'!AE58</f>
        <v>8.2920946068718919</v>
      </c>
      <c r="AL214" s="3">
        <f t="shared" ref="AL214:AO214" si="177">AK214</f>
        <v>8.2920946068718919</v>
      </c>
      <c r="AM214" s="3">
        <f t="shared" si="177"/>
        <v>8.2920946068718919</v>
      </c>
      <c r="AN214" s="3">
        <f t="shared" si="177"/>
        <v>8.2920946068718919</v>
      </c>
      <c r="AO214" s="3">
        <f t="shared" si="177"/>
        <v>8.2920946068718919</v>
      </c>
      <c r="AP214" s="3">
        <f>'[20]Fuel Calculation'!AE58</f>
        <v>8.2920946068718919</v>
      </c>
      <c r="BL214" s="9">
        <f t="shared" si="161"/>
        <v>3000</v>
      </c>
      <c r="BM214" s="3">
        <f>'[19]Fuel Calculation'!X58</f>
        <v>24876.283820615674</v>
      </c>
      <c r="BN214" s="3">
        <f t="shared" ref="BN214:BR214" si="178">BM214</f>
        <v>24876.283820615674</v>
      </c>
      <c r="BO214" s="3">
        <f t="shared" si="178"/>
        <v>24876.283820615674</v>
      </c>
      <c r="BP214" s="3">
        <f t="shared" si="178"/>
        <v>24876.283820615674</v>
      </c>
      <c r="BQ214" s="3">
        <f t="shared" si="178"/>
        <v>24876.283820615674</v>
      </c>
      <c r="BR214" s="3">
        <f t="shared" si="178"/>
        <v>24876.283820615674</v>
      </c>
    </row>
    <row r="215" spans="1:70" x14ac:dyDescent="0.2">
      <c r="A215" t="s">
        <v>40</v>
      </c>
      <c r="B215" t="s">
        <v>41</v>
      </c>
      <c r="C215" t="s">
        <v>42</v>
      </c>
      <c r="E215" s="9">
        <f>'[19]Fuel Calculation'!Q58</f>
        <v>3000</v>
      </c>
      <c r="F215" s="3">
        <f>'[19]Fuel Calculation'!U58</f>
        <v>3.1892671564891852</v>
      </c>
      <c r="G215" s="3">
        <f>'[21]Fuel Calculation'!U58</f>
        <v>2.7640315356239604</v>
      </c>
      <c r="H215" s="55">
        <f>'[22]Fuel Calculation'!U58</f>
        <v>2.4388513549623179</v>
      </c>
      <c r="I215" s="19">
        <f>'[23]Fuel Calculation'!U58</f>
        <v>2.1821301597031266</v>
      </c>
      <c r="J215" s="66">
        <f>'[24]Fuel Calculation'!U58</f>
        <v>1.9743082397314002</v>
      </c>
      <c r="K215" s="3">
        <f>'[20]Fuel Calculation'!U58</f>
        <v>1.8845669561072458</v>
      </c>
      <c r="N215" s="10"/>
      <c r="O215" s="5"/>
      <c r="P215" s="5"/>
      <c r="Q215" s="5"/>
      <c r="R215" s="5"/>
      <c r="S215" s="5"/>
      <c r="T215" s="5"/>
      <c r="U215" s="6"/>
      <c r="V215" s="6"/>
      <c r="W215" s="6"/>
      <c r="X215" s="5"/>
      <c r="Y215" s="5"/>
      <c r="Z215" s="5"/>
      <c r="AA215" s="5"/>
      <c r="AB215" s="5"/>
      <c r="AC215" s="5"/>
      <c r="AJ215" s="9">
        <f>'[19]Fuel Calculation'!Q59</f>
        <v>3300</v>
      </c>
      <c r="AK215" s="3">
        <f>'[19]Fuel Calculation'!AE59</f>
        <v>8.1076332156467839</v>
      </c>
      <c r="AL215" s="3">
        <f t="shared" ref="AL215:AO215" si="179">AK215</f>
        <v>8.1076332156467839</v>
      </c>
      <c r="AM215" s="3">
        <f t="shared" si="179"/>
        <v>8.1076332156467839</v>
      </c>
      <c r="AN215" s="3">
        <f t="shared" si="179"/>
        <v>8.1076332156467839</v>
      </c>
      <c r="AO215" s="3">
        <f t="shared" si="179"/>
        <v>8.1076332156467839</v>
      </c>
      <c r="AP215" s="3">
        <f>'[20]Fuel Calculation'!AE59</f>
        <v>8.1076332156467839</v>
      </c>
      <c r="BL215" s="9">
        <f t="shared" si="161"/>
        <v>3300</v>
      </c>
      <c r="BM215" s="3">
        <f>'[19]Fuel Calculation'!X59</f>
        <v>26755.189611634385</v>
      </c>
      <c r="BN215" s="3">
        <f t="shared" ref="BN215:BR215" si="180">BM215</f>
        <v>26755.189611634385</v>
      </c>
      <c r="BO215" s="3">
        <f t="shared" si="180"/>
        <v>26755.189611634385</v>
      </c>
      <c r="BP215" s="3">
        <f t="shared" si="180"/>
        <v>26755.189611634385</v>
      </c>
      <c r="BQ215" s="3">
        <f t="shared" si="180"/>
        <v>26755.189611634385</v>
      </c>
      <c r="BR215" s="3">
        <f t="shared" si="180"/>
        <v>26755.189611634385</v>
      </c>
    </row>
    <row r="216" spans="1:70" x14ac:dyDescent="0.2">
      <c r="A216" s="11">
        <f>H217</f>
        <v>2.3385191472045328</v>
      </c>
      <c r="B216" s="11">
        <f>I217</f>
        <v>2.0923592369724764</v>
      </c>
      <c r="C216" s="20">
        <f>J217</f>
        <v>1.8930869286893834</v>
      </c>
      <c r="E216" s="9">
        <f>'[19]Fuel Calculation'!Q59</f>
        <v>3300</v>
      </c>
      <c r="F216" s="3">
        <f>'[19]Fuel Calculation'!U59</f>
        <v>3.118320467556452</v>
      </c>
      <c r="G216" s="3">
        <f>'[21]Fuel Calculation'!U59</f>
        <v>2.7025444052155918</v>
      </c>
      <c r="H216" s="55">
        <f>'[22]Fuel Calculation'!U59</f>
        <v>2.3845980046019926</v>
      </c>
      <c r="I216" s="19">
        <f>'[23]Fuel Calculation'!U59</f>
        <v>2.1335876883280989</v>
      </c>
      <c r="J216" s="66">
        <f>'[24]Fuel Calculation'!U59</f>
        <v>1.9303888608682798</v>
      </c>
      <c r="K216" s="3">
        <f>'[20]Fuel Calculation'!U59</f>
        <v>1.8426439126469942</v>
      </c>
      <c r="N216" s="10"/>
      <c r="O216" s="5"/>
      <c r="P216" s="5"/>
      <c r="Q216" s="5"/>
      <c r="R216" s="5"/>
      <c r="S216" s="5"/>
      <c r="T216" s="5"/>
      <c r="U216" s="6"/>
      <c r="V216" s="6"/>
      <c r="W216" s="6"/>
      <c r="X216" s="5"/>
      <c r="Y216" s="5"/>
      <c r="Z216" s="5"/>
      <c r="AA216" s="5"/>
      <c r="AB216" s="5"/>
      <c r="AC216" s="5"/>
      <c r="AJ216" s="9">
        <f>'[19]Fuel Calculation'!Q60</f>
        <v>3600</v>
      </c>
      <c r="AK216" s="19">
        <f>'[19]Fuel Calculation'!AE60</f>
        <v>7.9509651004954014</v>
      </c>
      <c r="AL216" s="3">
        <f t="shared" ref="AL216:AO216" si="181">AK216</f>
        <v>7.9509651004954014</v>
      </c>
      <c r="AM216" s="3">
        <f t="shared" si="181"/>
        <v>7.9509651004954014</v>
      </c>
      <c r="AN216" s="3">
        <f t="shared" si="181"/>
        <v>7.9509651004954014</v>
      </c>
      <c r="AO216" s="3">
        <f t="shared" si="181"/>
        <v>7.9509651004954014</v>
      </c>
      <c r="AP216" s="19">
        <f>'[20]Fuel Calculation'!AE60</f>
        <v>7.9509651004954014</v>
      </c>
      <c r="BL216" s="9">
        <f t="shared" si="161"/>
        <v>3600</v>
      </c>
      <c r="BM216" s="19">
        <f>'[19]Fuel Calculation'!X60</f>
        <v>28623.474361783447</v>
      </c>
      <c r="BN216" s="3">
        <f t="shared" ref="BN216:BR216" si="182">BM216</f>
        <v>28623.474361783447</v>
      </c>
      <c r="BO216" s="3">
        <f t="shared" si="182"/>
        <v>28623.474361783447</v>
      </c>
      <c r="BP216" s="3">
        <f t="shared" si="182"/>
        <v>28623.474361783447</v>
      </c>
      <c r="BQ216" s="3">
        <f t="shared" si="182"/>
        <v>28623.474361783447</v>
      </c>
      <c r="BR216" s="3">
        <f t="shared" si="182"/>
        <v>28623.474361783447</v>
      </c>
    </row>
    <row r="217" spans="1:70" x14ac:dyDescent="0.2">
      <c r="C217" s="11">
        <f>J218</f>
        <v>1.8608823410545074</v>
      </c>
      <c r="E217" s="9">
        <f>'[19]Fuel Calculation'!Q60</f>
        <v>3600</v>
      </c>
      <c r="F217" s="19">
        <f>'[19]Fuel Calculation'!U60</f>
        <v>3.0580635001905425</v>
      </c>
      <c r="G217" s="3">
        <f>'[21]Fuel Calculation'!U60</f>
        <v>2.6503217001651369</v>
      </c>
      <c r="H217" s="55">
        <f>'[22]Fuel Calculation'!U60</f>
        <v>2.3385191472045328</v>
      </c>
      <c r="I217" s="19">
        <f>'[23]Fuel Calculation'!U60</f>
        <v>2.0923592369724764</v>
      </c>
      <c r="J217" s="66">
        <f>'[24]Fuel Calculation'!U60</f>
        <v>1.8930869286893834</v>
      </c>
      <c r="K217" s="3">
        <f>'[20]Fuel Calculation'!U60</f>
        <v>1.8070375228398661</v>
      </c>
      <c r="N217" s="10"/>
      <c r="O217" s="5"/>
      <c r="P217" s="5"/>
      <c r="Q217" s="5"/>
      <c r="R217" s="5"/>
      <c r="S217" s="5"/>
      <c r="T217" s="5"/>
      <c r="U217" s="6"/>
      <c r="V217" s="6"/>
      <c r="W217" s="6"/>
      <c r="X217" s="5"/>
      <c r="Y217" s="5"/>
      <c r="Z217" s="5"/>
      <c r="AA217" s="5"/>
      <c r="AB217" s="5"/>
      <c r="AC217" s="5"/>
      <c r="AJ217" s="9">
        <f>'[19]Fuel Calculation'!Q61</f>
        <v>3900</v>
      </c>
      <c r="AK217" s="19">
        <f>'[19]Fuel Calculation'!AE61</f>
        <v>7.8157058324289244</v>
      </c>
      <c r="AL217" s="3">
        <f t="shared" ref="AL217:AO217" si="183">AK217</f>
        <v>7.8157058324289244</v>
      </c>
      <c r="AM217" s="3">
        <f t="shared" si="183"/>
        <v>7.8157058324289244</v>
      </c>
      <c r="AN217" s="3">
        <f t="shared" si="183"/>
        <v>7.8157058324289244</v>
      </c>
      <c r="AO217" s="3">
        <f t="shared" si="183"/>
        <v>7.8157058324289244</v>
      </c>
      <c r="AP217" s="19">
        <f>'[20]Fuel Calculation'!AE61</f>
        <v>7.8157058324289244</v>
      </c>
      <c r="BL217" s="9">
        <f t="shared" si="161"/>
        <v>3900</v>
      </c>
      <c r="BM217" s="19">
        <f>'[19]Fuel Calculation'!X61</f>
        <v>30481.252746472805</v>
      </c>
      <c r="BN217" s="3">
        <f t="shared" ref="BN217:BR217" si="184">BM217</f>
        <v>30481.252746472805</v>
      </c>
      <c r="BO217" s="3">
        <f t="shared" si="184"/>
        <v>30481.252746472805</v>
      </c>
      <c r="BP217" s="3">
        <f t="shared" si="184"/>
        <v>30481.252746472805</v>
      </c>
      <c r="BQ217" s="3">
        <f t="shared" si="184"/>
        <v>30481.252746472805</v>
      </c>
      <c r="BR217" s="3">
        <f t="shared" si="184"/>
        <v>30481.252746472805</v>
      </c>
    </row>
    <row r="218" spans="1:70" x14ac:dyDescent="0.2">
      <c r="E218" s="9">
        <f>'[19]Fuel Calculation'!Q61</f>
        <v>3900</v>
      </c>
      <c r="F218" s="19">
        <f>'[19]Fuel Calculation'!U61</f>
        <v>3.0060407047803581</v>
      </c>
      <c r="G218" s="3">
        <f>'[21]Fuel Calculation'!U61</f>
        <v>2.6052352774763103</v>
      </c>
      <c r="H218" s="55">
        <f>'[22]Fuel Calculation'!U61</f>
        <v>2.2987370095379211</v>
      </c>
      <c r="I218" s="19">
        <f>'[23]Fuel Calculation'!U61</f>
        <v>2.0567646927444558</v>
      </c>
      <c r="J218" s="66">
        <f>'[24]Fuel Calculation'!U61</f>
        <v>1.8608823410545074</v>
      </c>
      <c r="K218" s="3">
        <f>'[20]Fuel Calculation'!U61</f>
        <v>1.7762967800974843</v>
      </c>
      <c r="N218" s="10"/>
      <c r="O218" s="5"/>
      <c r="P218" s="5"/>
      <c r="Q218" s="5"/>
      <c r="R218" s="5"/>
      <c r="S218" s="5"/>
      <c r="T218" s="5"/>
      <c r="U218" s="6"/>
      <c r="V218" s="6"/>
      <c r="W218" s="6"/>
      <c r="X218" s="5"/>
      <c r="Y218" s="5"/>
      <c r="Z218" s="5"/>
      <c r="AA218" s="5"/>
      <c r="AB218" s="5"/>
      <c r="AC218" s="5"/>
      <c r="AJ218" s="9">
        <f>'[19]Fuel Calculation'!Q62</f>
        <v>4200</v>
      </c>
      <c r="AK218" s="3">
        <f>'[19]Fuel Calculation'!AE62</f>
        <v>7.6972945018500507</v>
      </c>
      <c r="AL218" s="3">
        <f t="shared" ref="AL218:AO218" si="185">AK218</f>
        <v>7.6972945018500507</v>
      </c>
      <c r="AM218" s="3">
        <f t="shared" si="185"/>
        <v>7.6972945018500507</v>
      </c>
      <c r="AN218" s="3">
        <f t="shared" si="185"/>
        <v>7.6972945018500507</v>
      </c>
      <c r="AO218" s="3">
        <f t="shared" si="185"/>
        <v>7.6972945018500507</v>
      </c>
      <c r="AP218" s="3">
        <f>'[20]Fuel Calculation'!AE62</f>
        <v>7.6972945018500507</v>
      </c>
      <c r="BL218" s="9">
        <f t="shared" si="161"/>
        <v>4200</v>
      </c>
      <c r="BM218" s="3">
        <f>'[19]Fuel Calculation'!X62</f>
        <v>32328.636907770211</v>
      </c>
      <c r="BN218" s="3">
        <f t="shared" ref="BN218:BR218" si="186">BM218</f>
        <v>32328.636907770211</v>
      </c>
      <c r="BO218" s="3">
        <f t="shared" si="186"/>
        <v>32328.636907770211</v>
      </c>
      <c r="BP218" s="3">
        <f t="shared" si="186"/>
        <v>32328.636907770211</v>
      </c>
      <c r="BQ218" s="3">
        <f t="shared" si="186"/>
        <v>32328.636907770211</v>
      </c>
      <c r="BR218" s="3">
        <f t="shared" si="186"/>
        <v>32328.636907770211</v>
      </c>
    </row>
    <row r="219" spans="1:70" x14ac:dyDescent="0.2">
      <c r="A219" s="11">
        <f>H220</f>
        <v>2.2330546761223964</v>
      </c>
      <c r="B219" s="11">
        <f>I220</f>
        <v>1.9979962891621441</v>
      </c>
      <c r="C219" s="11">
        <f>J220</f>
        <v>1.8077109282895589</v>
      </c>
      <c r="E219" s="9">
        <f>'[19]Fuel Calculation'!Q62</f>
        <v>4200</v>
      </c>
      <c r="F219" s="3">
        <f>'[19]Fuel Calculation'!U62</f>
        <v>2.9604978853269532</v>
      </c>
      <c r="G219" s="3">
        <f>'[21]Fuel Calculation'!U62</f>
        <v>2.5657648339500261</v>
      </c>
      <c r="H219" s="55">
        <f>'[22]Fuel Calculation'!U62</f>
        <v>2.2639101476029642</v>
      </c>
      <c r="I219" s="19">
        <f>'[23]Fuel Calculation'!U62</f>
        <v>2.0256038162763361</v>
      </c>
      <c r="J219" s="66">
        <f>'[24]Fuel Calculation'!U62</f>
        <v>1.8326891671071617</v>
      </c>
      <c r="K219" s="3">
        <f>'[20]Fuel Calculation'!U62</f>
        <v>1.7493851140568359</v>
      </c>
      <c r="N219" s="10"/>
      <c r="O219" s="5"/>
      <c r="P219" s="5"/>
      <c r="Q219" s="5"/>
      <c r="R219" s="5"/>
      <c r="S219" s="5"/>
      <c r="T219" s="5"/>
      <c r="U219" s="6"/>
      <c r="V219" s="6"/>
      <c r="W219" s="6"/>
      <c r="X219" s="5"/>
      <c r="Y219" s="5"/>
      <c r="Z219" s="5"/>
      <c r="AA219" s="5"/>
      <c r="AB219" s="5"/>
      <c r="AC219" s="5"/>
      <c r="AJ219" s="9">
        <f>'[19]Fuel Calculation'!Q63</f>
        <v>4500</v>
      </c>
      <c r="AK219" s="19">
        <f>'[19]Fuel Calculation'!AE63</f>
        <v>7.5923858988161212</v>
      </c>
      <c r="AL219" s="3">
        <f t="shared" ref="AL219:AO219" si="187">AK219</f>
        <v>7.5923858988161212</v>
      </c>
      <c r="AM219" s="3">
        <f t="shared" si="187"/>
        <v>7.5923858988161212</v>
      </c>
      <c r="AN219" s="3">
        <f t="shared" si="187"/>
        <v>7.5923858988161212</v>
      </c>
      <c r="AO219" s="3">
        <f t="shared" si="187"/>
        <v>7.5923858988161212</v>
      </c>
      <c r="AP219" s="19">
        <f>'[20]Fuel Calculation'!AE63</f>
        <v>7.5923858988161212</v>
      </c>
      <c r="BL219" s="9">
        <f t="shared" si="161"/>
        <v>4500</v>
      </c>
      <c r="BM219" s="19">
        <f>'[19]Fuel Calculation'!X63</f>
        <v>34165.736544672545</v>
      </c>
      <c r="BN219" s="3">
        <f t="shared" ref="BN219:BR219" si="188">BM219</f>
        <v>34165.736544672545</v>
      </c>
      <c r="BO219" s="3">
        <f t="shared" si="188"/>
        <v>34165.736544672545</v>
      </c>
      <c r="BP219" s="3">
        <f t="shared" si="188"/>
        <v>34165.736544672545</v>
      </c>
      <c r="BQ219" s="3">
        <f t="shared" si="188"/>
        <v>34165.736544672545</v>
      </c>
      <c r="BR219" s="3">
        <f t="shared" si="188"/>
        <v>34165.736544672545</v>
      </c>
    </row>
    <row r="220" spans="1:70" x14ac:dyDescent="0.2">
      <c r="E220" s="9">
        <f>'[19]Fuel Calculation'!Q63</f>
        <v>4500</v>
      </c>
      <c r="F220" s="19">
        <f>'[19]Fuel Calculation'!U63</f>
        <v>2.9201484226215948</v>
      </c>
      <c r="G220" s="3">
        <f>'[21]Fuel Calculation'!U63</f>
        <v>2.5307952996053826</v>
      </c>
      <c r="H220" s="55">
        <f>'[22]Fuel Calculation'!U63</f>
        <v>2.2330546761223964</v>
      </c>
      <c r="I220" s="19">
        <f>'[23]Fuel Calculation'!U63</f>
        <v>1.9979962891621441</v>
      </c>
      <c r="J220" s="66">
        <f>'[24]Fuel Calculation'!U63</f>
        <v>1.8077109282895589</v>
      </c>
      <c r="K220" s="3">
        <f>'[20]Fuel Calculation'!U63</f>
        <v>1.7255422497309425</v>
      </c>
      <c r="N220" s="10"/>
      <c r="O220" s="5"/>
      <c r="P220" s="5"/>
      <c r="Q220" s="5"/>
      <c r="R220" s="5"/>
      <c r="S220" s="5"/>
      <c r="T220" s="5"/>
      <c r="U220" s="6"/>
      <c r="V220" s="6"/>
      <c r="W220" s="6"/>
      <c r="X220" s="5"/>
      <c r="Y220" s="5"/>
      <c r="Z220" s="5"/>
      <c r="AA220" s="5"/>
      <c r="AB220" s="5"/>
      <c r="AC220" s="5"/>
      <c r="AJ220" s="9">
        <f>'[19]Fuel Calculation'!Q64</f>
        <v>4800</v>
      </c>
      <c r="AK220" s="3">
        <f>'[19]Fuel Calculation'!AE64</f>
        <v>7.498470624799265</v>
      </c>
      <c r="AL220" s="3">
        <f t="shared" ref="AL220:AO220" si="189">AK220</f>
        <v>7.498470624799265</v>
      </c>
      <c r="AM220" s="3">
        <f t="shared" si="189"/>
        <v>7.498470624799265</v>
      </c>
      <c r="AN220" s="3">
        <f t="shared" si="189"/>
        <v>7.498470624799265</v>
      </c>
      <c r="AO220" s="3">
        <f t="shared" si="189"/>
        <v>7.498470624799265</v>
      </c>
      <c r="AP220" s="3">
        <f>'[20]Fuel Calculation'!AE64</f>
        <v>7.498470624799265</v>
      </c>
      <c r="BL220" s="9">
        <f t="shared" si="161"/>
        <v>4800</v>
      </c>
      <c r="BM220" s="3">
        <f>'[19]Fuel Calculation'!X64</f>
        <v>35992.658999036474</v>
      </c>
      <c r="BN220" s="3">
        <f t="shared" ref="BN220:BR220" si="190">BM220</f>
        <v>35992.658999036474</v>
      </c>
      <c r="BO220" s="3">
        <f t="shared" si="190"/>
        <v>35992.658999036474</v>
      </c>
      <c r="BP220" s="3">
        <f t="shared" si="190"/>
        <v>35992.658999036474</v>
      </c>
      <c r="BQ220" s="3">
        <f t="shared" si="190"/>
        <v>35992.658999036474</v>
      </c>
      <c r="BR220" s="3">
        <f t="shared" si="190"/>
        <v>35992.658999036474</v>
      </c>
    </row>
    <row r="221" spans="1:70" x14ac:dyDescent="0.2">
      <c r="E221" s="9">
        <f>'[19]Fuel Calculation'!Q64</f>
        <v>4800</v>
      </c>
      <c r="F221" s="3">
        <f>'[19]Fuel Calculation'!U64</f>
        <v>2.8840271633843448</v>
      </c>
      <c r="G221" s="3">
        <f>'[21]Fuel Calculation'!U64</f>
        <v>2.4994902082664319</v>
      </c>
      <c r="H221" s="55">
        <f>'[22]Fuel Calculation'!U64</f>
        <v>2.2054325367056751</v>
      </c>
      <c r="I221" s="19">
        <f>'[23]Fuel Calculation'!U64</f>
        <v>1.9732817433682357</v>
      </c>
      <c r="J221" s="66">
        <f>'[24]Fuel Calculation'!U64</f>
        <v>1.7853501487617371</v>
      </c>
      <c r="K221" s="3">
        <f>'[20]Fuel Calculation'!U64</f>
        <v>1.7041978692725672</v>
      </c>
      <c r="N221" s="10"/>
      <c r="O221" s="5"/>
      <c r="P221" s="5"/>
      <c r="Q221" s="5"/>
      <c r="R221" s="5"/>
      <c r="S221" s="5"/>
      <c r="T221" s="5"/>
      <c r="U221" s="6"/>
      <c r="V221" s="6"/>
      <c r="W221" s="6"/>
      <c r="X221" s="5"/>
      <c r="Y221" s="5"/>
      <c r="Z221" s="5"/>
      <c r="AA221" s="5"/>
      <c r="AB221" s="5"/>
      <c r="AC221" s="5"/>
      <c r="AJ221" s="9">
        <f>'[19]Fuel Calculation'!Q65</f>
        <v>5100</v>
      </c>
      <c r="AK221" s="3">
        <f>'[19]Fuel Calculation'!AE65</f>
        <v>7.4136292818483476</v>
      </c>
      <c r="AL221" s="3">
        <f t="shared" ref="AL221:AO221" si="191">AK221</f>
        <v>7.4136292818483476</v>
      </c>
      <c r="AM221" s="3">
        <f t="shared" si="191"/>
        <v>7.4136292818483476</v>
      </c>
      <c r="AN221" s="3">
        <f t="shared" si="191"/>
        <v>7.4136292818483476</v>
      </c>
      <c r="AO221" s="3">
        <f t="shared" si="191"/>
        <v>7.4136292818483476</v>
      </c>
      <c r="AP221" s="3">
        <f>'[20]Fuel Calculation'!AE65</f>
        <v>7.4136292818483476</v>
      </c>
      <c r="BL221" s="9">
        <f t="shared" si="161"/>
        <v>5100</v>
      </c>
      <c r="BM221" s="3">
        <f>'[19]Fuel Calculation'!X65</f>
        <v>37809.509337426571</v>
      </c>
      <c r="BN221" s="3">
        <f t="shared" ref="BN221:BR221" si="192">BM221</f>
        <v>37809.509337426571</v>
      </c>
      <c r="BO221" s="3">
        <f t="shared" si="192"/>
        <v>37809.509337426571</v>
      </c>
      <c r="BP221" s="3">
        <f t="shared" si="192"/>
        <v>37809.509337426571</v>
      </c>
      <c r="BQ221" s="3">
        <f t="shared" si="192"/>
        <v>37809.509337426571</v>
      </c>
      <c r="BR221" s="3">
        <f t="shared" si="192"/>
        <v>37809.509337426571</v>
      </c>
    </row>
    <row r="222" spans="1:70" x14ac:dyDescent="0.2">
      <c r="E222" s="9">
        <f>'[19]Fuel Calculation'!Q65</f>
        <v>5100</v>
      </c>
      <c r="F222" s="3">
        <f>'[19]Fuel Calculation'!U65</f>
        <v>2.8513958776339954</v>
      </c>
      <c r="G222" s="3">
        <f>'[21]Fuel Calculation'!U65</f>
        <v>2.4712097606161292</v>
      </c>
      <c r="H222" s="55">
        <f>'[22]Fuel Calculation'!U65</f>
        <v>2.1804792005436431</v>
      </c>
      <c r="I222" s="19">
        <f>'[23]Fuel Calculation'!U65</f>
        <v>1.9509550741706283</v>
      </c>
      <c r="J222" s="66">
        <f>'[24]Fuel Calculation'!U65</f>
        <v>1.7651498290115208</v>
      </c>
      <c r="K222" s="3">
        <f>'[20]Fuel Calculation'!U65</f>
        <v>1.6849157458746336</v>
      </c>
      <c r="N222" s="10"/>
      <c r="O222" s="5"/>
      <c r="P222" s="5"/>
      <c r="Q222" s="5"/>
      <c r="R222" s="5"/>
      <c r="S222" s="5"/>
      <c r="T222" s="5"/>
      <c r="U222" s="6"/>
      <c r="V222" s="6"/>
      <c r="W222" s="6"/>
      <c r="X222" s="5"/>
      <c r="Y222" s="5"/>
      <c r="Z222" s="5"/>
      <c r="AA222" s="5"/>
      <c r="AB222" s="5"/>
      <c r="AC222" s="5"/>
      <c r="AJ222" s="9">
        <f>'[19]Fuel Calculation'!Q66</f>
        <v>5400</v>
      </c>
      <c r="AK222" s="3">
        <f>'[19]Fuel Calculation'!AE66</f>
        <v>7.3363685979854143</v>
      </c>
      <c r="AL222" s="3">
        <f t="shared" ref="AL222:AO222" si="193">AK222</f>
        <v>7.3363685979854143</v>
      </c>
      <c r="AM222" s="3">
        <f t="shared" si="193"/>
        <v>7.3363685979854143</v>
      </c>
      <c r="AN222" s="3">
        <f t="shared" si="193"/>
        <v>7.3363685979854143</v>
      </c>
      <c r="AO222" s="3">
        <f t="shared" si="193"/>
        <v>7.3363685979854143</v>
      </c>
      <c r="AP222" s="3">
        <f>'[20]Fuel Calculation'!AE66</f>
        <v>7.3363685979854143</v>
      </c>
      <c r="BL222" s="9">
        <f t="shared" si="161"/>
        <v>5400</v>
      </c>
      <c r="BM222" s="3">
        <f>'[19]Fuel Calculation'!X66</f>
        <v>39616.390429121238</v>
      </c>
      <c r="BN222" s="3">
        <f t="shared" ref="BN222:BR222" si="194">BM222</f>
        <v>39616.390429121238</v>
      </c>
      <c r="BO222" s="3">
        <f t="shared" si="194"/>
        <v>39616.390429121238</v>
      </c>
      <c r="BP222" s="3">
        <f t="shared" si="194"/>
        <v>39616.390429121238</v>
      </c>
      <c r="BQ222" s="3">
        <f t="shared" si="194"/>
        <v>39616.390429121238</v>
      </c>
      <c r="BR222" s="3">
        <f t="shared" si="194"/>
        <v>39616.390429121238</v>
      </c>
    </row>
    <row r="223" spans="1:70" x14ac:dyDescent="0.2">
      <c r="E223" s="9">
        <f>'[19]Fuel Calculation'!Q66</f>
        <v>5400</v>
      </c>
      <c r="F223" s="3">
        <f>'[19]Fuel Calculation'!U66</f>
        <v>2.8216802299944068</v>
      </c>
      <c r="G223" s="3">
        <f>'[21]Fuel Calculation'!U66</f>
        <v>2.4454561993284862</v>
      </c>
      <c r="H223" s="55">
        <f>'[22]Fuel Calculation'!U66</f>
        <v>2.1577554699957231</v>
      </c>
      <c r="I223" s="19">
        <f>'[23]Fuel Calculation'!U66</f>
        <v>1.9306233152593308</v>
      </c>
      <c r="J223" s="66">
        <f>'[24]Fuel Calculation'!U66</f>
        <v>1.7467544280917755</v>
      </c>
      <c r="K223" s="3">
        <f>'[20]Fuel Calculation'!U66</f>
        <v>1.6673564995421493</v>
      </c>
      <c r="N223" s="10"/>
      <c r="O223" s="5"/>
      <c r="P223" s="5"/>
      <c r="Q223" s="5"/>
      <c r="R223" s="5"/>
      <c r="S223" s="5"/>
      <c r="T223" s="5"/>
      <c r="U223" s="6"/>
      <c r="V223" s="6"/>
      <c r="W223" s="6"/>
      <c r="X223" s="5"/>
      <c r="Y223" s="5"/>
      <c r="Z223" s="5"/>
      <c r="AA223" s="5"/>
      <c r="AB223" s="5"/>
      <c r="AC223" s="5"/>
      <c r="AJ223" s="9">
        <f>'[19]Fuel Calculation'!Q67</f>
        <v>5700</v>
      </c>
      <c r="AK223" s="3">
        <f>'[19]Fuel Calculation'!AE67</f>
        <v>7.2655093018419166</v>
      </c>
      <c r="AL223" s="3">
        <f t="shared" ref="AL223:AO223" si="195">AK223</f>
        <v>7.2655093018419166</v>
      </c>
      <c r="AM223" s="3">
        <f t="shared" si="195"/>
        <v>7.2655093018419166</v>
      </c>
      <c r="AN223" s="3">
        <f t="shared" si="195"/>
        <v>7.2655093018419166</v>
      </c>
      <c r="AO223" s="3">
        <f t="shared" si="195"/>
        <v>7.2655093018419166</v>
      </c>
      <c r="AP223" s="3">
        <f>'[20]Fuel Calculation'!AE67</f>
        <v>7.2655093018419166</v>
      </c>
      <c r="BL223" s="9">
        <f t="shared" si="161"/>
        <v>5700</v>
      </c>
      <c r="BM223" s="3">
        <f>'[19]Fuel Calculation'!X67</f>
        <v>41413.403020498925</v>
      </c>
      <c r="BN223" s="3">
        <f t="shared" ref="BN223:BR223" si="196">BM223</f>
        <v>41413.403020498925</v>
      </c>
      <c r="BO223" s="3">
        <f t="shared" si="196"/>
        <v>41413.403020498925</v>
      </c>
      <c r="BP223" s="3">
        <f t="shared" si="196"/>
        <v>41413.403020498925</v>
      </c>
      <c r="BQ223" s="3">
        <f t="shared" si="196"/>
        <v>41413.403020498925</v>
      </c>
      <c r="BR223" s="3">
        <f t="shared" si="196"/>
        <v>41413.403020498925</v>
      </c>
    </row>
    <row r="224" spans="1:70" x14ac:dyDescent="0.2">
      <c r="E224" s="9">
        <f>'[19]Fuel Calculation'!Q67</f>
        <v>5700</v>
      </c>
      <c r="F224" s="3">
        <f>'[19]Fuel Calculation'!U67</f>
        <v>2.794426654554603</v>
      </c>
      <c r="G224" s="3">
        <f>'[21]Fuel Calculation'!U67</f>
        <v>2.4218364339473228</v>
      </c>
      <c r="H224" s="55">
        <f>'[22]Fuel Calculation'!U67</f>
        <v>2.1369145005417556</v>
      </c>
      <c r="I224" s="19">
        <f>'[23]Fuel Calculation'!U67</f>
        <v>1.9119761320636759</v>
      </c>
      <c r="J224" s="66">
        <f>'[24]Fuel Calculation'!U67</f>
        <v>1.7298831671052304</v>
      </c>
      <c r="K224" s="3">
        <f>'[20]Fuel Calculation'!U67</f>
        <v>1.6512521140549927</v>
      </c>
      <c r="N224" s="10"/>
      <c r="O224" s="5"/>
      <c r="P224" s="5"/>
      <c r="Q224" s="5"/>
      <c r="R224" s="5"/>
      <c r="S224" s="5"/>
      <c r="T224" s="5"/>
      <c r="U224" s="6"/>
      <c r="V224" s="6"/>
      <c r="W224" s="6"/>
      <c r="X224" s="5"/>
      <c r="Y224" s="5"/>
      <c r="Z224" s="5"/>
      <c r="AA224" s="5"/>
      <c r="AB224" s="5"/>
      <c r="AC224" s="5"/>
      <c r="AJ224" s="9">
        <f>'[19]Fuel Calculation'!Q68</f>
        <v>6000</v>
      </c>
      <c r="AK224" s="3">
        <f>'[19]Fuel Calculation'!AE68</f>
        <v>7.2001076343354944</v>
      </c>
      <c r="AL224" s="3">
        <f t="shared" ref="AL224:AO224" si="197">AK224</f>
        <v>7.2001076343354944</v>
      </c>
      <c r="AM224" s="3">
        <f t="shared" si="197"/>
        <v>7.2001076343354944</v>
      </c>
      <c r="AN224" s="3">
        <f t="shared" si="197"/>
        <v>7.2001076343354944</v>
      </c>
      <c r="AO224" s="3">
        <f t="shared" si="197"/>
        <v>7.2001076343354944</v>
      </c>
      <c r="AP224" s="3">
        <f>'[20]Fuel Calculation'!AE68</f>
        <v>7.2001076343354944</v>
      </c>
      <c r="BL224" s="9">
        <f t="shared" si="161"/>
        <v>6000</v>
      </c>
      <c r="BM224" s="3">
        <f>'[19]Fuel Calculation'!X68</f>
        <v>43200.645806012966</v>
      </c>
      <c r="BN224" s="3">
        <f t="shared" ref="BN224:BR224" si="198">BM224</f>
        <v>43200.645806012966</v>
      </c>
      <c r="BO224" s="3">
        <f t="shared" si="198"/>
        <v>43200.645806012966</v>
      </c>
      <c r="BP224" s="3">
        <f t="shared" si="198"/>
        <v>43200.645806012966</v>
      </c>
      <c r="BQ224" s="3">
        <f t="shared" si="198"/>
        <v>43200.645806012966</v>
      </c>
      <c r="BR224" s="3">
        <f t="shared" si="198"/>
        <v>43200.645806012966</v>
      </c>
    </row>
    <row r="225" spans="5:70" x14ac:dyDescent="0.2">
      <c r="E225" s="9">
        <f>'[19]Fuel Calculation'!Q68</f>
        <v>6000</v>
      </c>
      <c r="F225" s="3">
        <f>'[19]Fuel Calculation'!U68</f>
        <v>2.7692721670521339</v>
      </c>
      <c r="G225" s="3">
        <f>'[21]Fuel Calculation'!U68</f>
        <v>2.4000358781118494</v>
      </c>
      <c r="H225" s="55">
        <f>'[22]Fuel Calculation'!U68</f>
        <v>2.1176787159810435</v>
      </c>
      <c r="I225" s="19">
        <f>'[23]Fuel Calculation'!U68</f>
        <v>1.8947651669304073</v>
      </c>
      <c r="J225" s="66">
        <f>'[24]Fuel Calculation'!U68</f>
        <v>1.7143113415084639</v>
      </c>
      <c r="K225" s="3">
        <f>'[20]Fuel Calculation'!U68</f>
        <v>1.6363880987126247</v>
      </c>
      <c r="N225" s="10"/>
      <c r="O225" s="5"/>
      <c r="P225" s="5"/>
      <c r="Q225" s="5"/>
      <c r="R225" s="5"/>
      <c r="S225" s="5"/>
      <c r="T225" s="5"/>
      <c r="U225" s="6"/>
      <c r="V225" s="6"/>
      <c r="W225" s="6"/>
      <c r="X225" s="5"/>
      <c r="Y225" s="5"/>
      <c r="Z225" s="5"/>
      <c r="AA225" s="5"/>
      <c r="AB225" s="5"/>
      <c r="AC225" s="5"/>
      <c r="AJ225" s="9">
        <f>'[19]Fuel Calculation'!Q69</f>
        <v>6300</v>
      </c>
      <c r="AK225" s="3">
        <f>'[19]Fuel Calculation'!AE69</f>
        <v>7.1393992850712511</v>
      </c>
      <c r="AL225" s="3">
        <f t="shared" ref="AL225:AO225" si="199">AK225</f>
        <v>7.1393992850712511</v>
      </c>
      <c r="AM225" s="3">
        <f t="shared" si="199"/>
        <v>7.1393992850712511</v>
      </c>
      <c r="AN225" s="3">
        <f t="shared" si="199"/>
        <v>7.1393992850712511</v>
      </c>
      <c r="AO225" s="3">
        <f t="shared" si="199"/>
        <v>7.1393992850712511</v>
      </c>
      <c r="AP225" s="3">
        <f>'[20]Fuel Calculation'!AE69</f>
        <v>7.1393992850712511</v>
      </c>
      <c r="BL225" s="9">
        <f t="shared" si="161"/>
        <v>6300</v>
      </c>
      <c r="BM225" s="3">
        <f>'[19]Fuel Calculation'!X69</f>
        <v>44978.215495948883</v>
      </c>
      <c r="BN225" s="3">
        <f t="shared" ref="BN225:BR225" si="200">BM225</f>
        <v>44978.215495948883</v>
      </c>
      <c r="BO225" s="3">
        <f t="shared" si="200"/>
        <v>44978.215495948883</v>
      </c>
      <c r="BP225" s="3">
        <f t="shared" si="200"/>
        <v>44978.215495948883</v>
      </c>
      <c r="BQ225" s="3">
        <f t="shared" si="200"/>
        <v>44978.215495948883</v>
      </c>
      <c r="BR225" s="3">
        <f t="shared" si="200"/>
        <v>44978.215495948883</v>
      </c>
    </row>
    <row r="226" spans="5:70" x14ac:dyDescent="0.2">
      <c r="E226" s="9">
        <f>'[19]Fuel Calculation'!Q69</f>
        <v>6300</v>
      </c>
      <c r="F226" s="3">
        <f>'[19]Fuel Calculation'!U69</f>
        <v>2.7459228019505044</v>
      </c>
      <c r="G226" s="3">
        <f>'[21]Fuel Calculation'!U69</f>
        <v>2.3797997616904372</v>
      </c>
      <c r="H226" s="55">
        <f>'[22]Fuel Calculation'!U69</f>
        <v>2.0998233191386211</v>
      </c>
      <c r="I226" s="19">
        <f>'[23]Fuel Calculation'!U69</f>
        <v>1.8787892855450818</v>
      </c>
      <c r="J226" s="66">
        <f>'[24]Fuel Calculation'!U69</f>
        <v>1.6998569726360264</v>
      </c>
      <c r="K226" s="3">
        <f>'[20]Fuel Calculation'!U69</f>
        <v>1.6225907466071161</v>
      </c>
      <c r="N226" s="10"/>
      <c r="O226" s="5"/>
      <c r="P226" s="5"/>
      <c r="Q226" s="5"/>
      <c r="R226" s="5"/>
      <c r="S226" s="5"/>
      <c r="T226" s="5"/>
      <c r="U226" s="6"/>
      <c r="V226" s="6"/>
      <c r="W226" s="6"/>
      <c r="X226" s="5"/>
      <c r="Y226" s="5"/>
      <c r="Z226" s="5"/>
      <c r="AA226" s="5"/>
      <c r="AB226" s="5"/>
      <c r="AC226" s="5"/>
      <c r="AJ226" s="9">
        <f>'[19]Fuel Calculation'!Q70</f>
        <v>6600</v>
      </c>
      <c r="AK226" s="3">
        <f>'[19]Fuel Calculation'!AE70</f>
        <v>7.082758618355288</v>
      </c>
      <c r="AL226" s="3">
        <f t="shared" ref="AL226:AO226" si="201">AK226</f>
        <v>7.082758618355288</v>
      </c>
      <c r="AM226" s="3">
        <f t="shared" si="201"/>
        <v>7.082758618355288</v>
      </c>
      <c r="AN226" s="3">
        <f t="shared" si="201"/>
        <v>7.082758618355288</v>
      </c>
      <c r="AO226" s="3">
        <f t="shared" si="201"/>
        <v>7.082758618355288</v>
      </c>
      <c r="AP226" s="3">
        <f>'[20]Fuel Calculation'!AE70</f>
        <v>7.082758618355288</v>
      </c>
      <c r="BL226" s="9">
        <f t="shared" si="161"/>
        <v>6600</v>
      </c>
      <c r="BM226" s="3">
        <f>'[19]Fuel Calculation'!X70</f>
        <v>46746.206881144899</v>
      </c>
      <c r="BN226" s="3">
        <f t="shared" ref="BN226:BR226" si="202">BM226</f>
        <v>46746.206881144899</v>
      </c>
      <c r="BO226" s="3">
        <f t="shared" si="202"/>
        <v>46746.206881144899</v>
      </c>
      <c r="BP226" s="3">
        <f t="shared" si="202"/>
        <v>46746.206881144899</v>
      </c>
      <c r="BQ226" s="3">
        <f t="shared" si="202"/>
        <v>46746.206881144899</v>
      </c>
      <c r="BR226" s="3">
        <f t="shared" si="202"/>
        <v>46746.206881144899</v>
      </c>
    </row>
    <row r="227" spans="5:70" x14ac:dyDescent="0.2">
      <c r="E227" s="9">
        <f>'[19]Fuel Calculation'!Q70</f>
        <v>6600</v>
      </c>
      <c r="F227" s="3">
        <f>'[19]Fuel Calculation'!U70</f>
        <v>2.7241379301366728</v>
      </c>
      <c r="G227" s="3">
        <f>'[21]Fuel Calculation'!U70</f>
        <v>2.3609195394517832</v>
      </c>
      <c r="H227" s="55">
        <f>'[22]Fuel Calculation'!U70</f>
        <v>2.0831642995162793</v>
      </c>
      <c r="I227" s="19">
        <f>'[23]Fuel Calculation'!U70</f>
        <v>1.8638838469356185</v>
      </c>
      <c r="J227" s="66">
        <f>'[24]Fuel Calculation'!U70</f>
        <v>1.6863710996084165</v>
      </c>
      <c r="K227" s="3">
        <f>'[20]Fuel Calculation'!U70</f>
        <v>1.6097178678080339</v>
      </c>
      <c r="N227" s="10"/>
      <c r="O227" s="5"/>
      <c r="P227" s="5"/>
      <c r="Q227" s="5"/>
      <c r="R227" s="5"/>
      <c r="S227" s="5"/>
      <c r="T227" s="5"/>
      <c r="U227" s="6"/>
      <c r="V227" s="6"/>
      <c r="W227" s="6"/>
      <c r="X227" s="5"/>
      <c r="Y227" s="5"/>
      <c r="Z227" s="5"/>
      <c r="AA227" s="5"/>
      <c r="AB227" s="5"/>
      <c r="AC227" s="5"/>
      <c r="AJ227" s="9">
        <f>'[19]Fuel Calculation'!Q71</f>
        <v>6900</v>
      </c>
      <c r="AK227" s="3">
        <f>'[19]Fuel Calculation'!AE71</f>
        <v>7.0296685354846806</v>
      </c>
      <c r="AL227" s="3">
        <f t="shared" ref="AL227:AO227" si="203">AK227</f>
        <v>7.0296685354846806</v>
      </c>
      <c r="AM227" s="3">
        <f t="shared" si="203"/>
        <v>7.0296685354846806</v>
      </c>
      <c r="AN227" s="3">
        <f t="shared" si="203"/>
        <v>7.0296685354846806</v>
      </c>
      <c r="AO227" s="3">
        <f t="shared" si="203"/>
        <v>7.0296685354846806</v>
      </c>
      <c r="AP227" s="3">
        <f>'[20]Fuel Calculation'!AE71</f>
        <v>7.0296685354846806</v>
      </c>
      <c r="BL227" s="9">
        <f t="shared" si="161"/>
        <v>6900</v>
      </c>
      <c r="BM227" s="3">
        <f>'[19]Fuel Calculation'!X71</f>
        <v>48504.712894844299</v>
      </c>
      <c r="BN227" s="3">
        <f t="shared" ref="BN227:BR227" si="204">BM227</f>
        <v>48504.712894844299</v>
      </c>
      <c r="BO227" s="3">
        <f t="shared" si="204"/>
        <v>48504.712894844299</v>
      </c>
      <c r="BP227" s="3">
        <f t="shared" si="204"/>
        <v>48504.712894844299</v>
      </c>
      <c r="BQ227" s="3">
        <f t="shared" si="204"/>
        <v>48504.712894844299</v>
      </c>
      <c r="BR227" s="3">
        <f t="shared" si="204"/>
        <v>48504.712894844299</v>
      </c>
    </row>
    <row r="228" spans="5:70" x14ac:dyDescent="0.2">
      <c r="E228" s="9">
        <f>'[19]Fuel Calculation'!Q71</f>
        <v>6900</v>
      </c>
      <c r="F228" s="3">
        <f>'[19]Fuel Calculation'!U71</f>
        <v>2.703718667494134</v>
      </c>
      <c r="G228" s="3">
        <f>'[21]Fuel Calculation'!U71</f>
        <v>2.3432228451615829</v>
      </c>
      <c r="H228" s="55">
        <f>'[22]Fuel Calculation'!U71</f>
        <v>2.0675495692602199</v>
      </c>
      <c r="I228" s="19">
        <f>'[23]Fuel Calculation'!U71</f>
        <v>1.8499127724959863</v>
      </c>
      <c r="J228" s="66">
        <f>'[24]Fuel Calculation'!U71</f>
        <v>1.6737306036868447</v>
      </c>
      <c r="K228" s="3">
        <f>'[20]Fuel Calculation'!U71</f>
        <v>1.5976519398828972</v>
      </c>
      <c r="N228" s="10"/>
      <c r="O228" s="5"/>
      <c r="P228" s="5"/>
      <c r="Q228" s="5"/>
      <c r="R228" s="5"/>
      <c r="S228" s="5"/>
      <c r="T228" s="5"/>
      <c r="U228" s="6"/>
      <c r="V228" s="6"/>
      <c r="W228" s="6"/>
      <c r="X228" s="5"/>
      <c r="Y228" s="5"/>
      <c r="Z228" s="5"/>
      <c r="AA228" s="5"/>
      <c r="AB228" s="5"/>
      <c r="AC228" s="5"/>
      <c r="AJ228" s="9">
        <f>'[19]Fuel Calculation'!Q72</f>
        <v>7200</v>
      </c>
      <c r="AK228" s="3">
        <f>'[19]Fuel Calculation'!AE72</f>
        <v>6.9796978710885051</v>
      </c>
      <c r="AL228" s="3">
        <f t="shared" ref="AL228:AO228" si="205">AK228</f>
        <v>6.9796978710885051</v>
      </c>
      <c r="AM228" s="3">
        <f t="shared" si="205"/>
        <v>6.9796978710885051</v>
      </c>
      <c r="AN228" s="3">
        <f t="shared" si="205"/>
        <v>6.9796978710885051</v>
      </c>
      <c r="AO228" s="3">
        <f t="shared" si="205"/>
        <v>6.9796978710885051</v>
      </c>
      <c r="AP228" s="3">
        <f>'[20]Fuel Calculation'!AE72</f>
        <v>6.9796978710885051</v>
      </c>
      <c r="BL228" s="9">
        <f t="shared" si="161"/>
        <v>7200</v>
      </c>
      <c r="BM228" s="3">
        <f>'[19]Fuel Calculation'!X72</f>
        <v>50253.824671837239</v>
      </c>
      <c r="BN228" s="3">
        <f t="shared" ref="BN228:BR228" si="206">BM228</f>
        <v>50253.824671837239</v>
      </c>
      <c r="BO228" s="3">
        <f t="shared" si="206"/>
        <v>50253.824671837239</v>
      </c>
      <c r="BP228" s="3">
        <f t="shared" si="206"/>
        <v>50253.824671837239</v>
      </c>
      <c r="BQ228" s="3">
        <f t="shared" si="206"/>
        <v>50253.824671837239</v>
      </c>
      <c r="BR228" s="3">
        <f t="shared" si="206"/>
        <v>50253.824671837239</v>
      </c>
    </row>
    <row r="229" spans="5:70" x14ac:dyDescent="0.2">
      <c r="E229" s="9">
        <f>'[19]Fuel Calculation'!Q72</f>
        <v>7200</v>
      </c>
      <c r="F229" s="3">
        <f>'[19]Fuel Calculation'!U72</f>
        <v>2.6844991811879164</v>
      </c>
      <c r="G229" s="3">
        <f>'[21]Fuel Calculation'!U72</f>
        <v>2.3265659570295272</v>
      </c>
      <c r="H229" s="55">
        <f>'[22]Fuel Calculation'!U72</f>
        <v>2.0528523150260538</v>
      </c>
      <c r="I229" s="19">
        <f>'[23]Fuel Calculation'!U72</f>
        <v>1.8367625976548902</v>
      </c>
      <c r="J229" s="66">
        <f>'[24]Fuel Calculation'!U72</f>
        <v>1.6618328264496625</v>
      </c>
      <c r="K229" s="3">
        <f>'[20]Fuel Calculation'!U72</f>
        <v>1.5862949707019507</v>
      </c>
      <c r="N229" s="10"/>
      <c r="O229" s="5"/>
      <c r="P229" s="5"/>
      <c r="Q229" s="5"/>
      <c r="R229" s="5"/>
      <c r="S229" s="5"/>
      <c r="T229" s="5"/>
      <c r="U229" s="6"/>
      <c r="V229" s="6"/>
      <c r="W229" s="6"/>
      <c r="X229" s="5"/>
      <c r="Y229" s="5"/>
      <c r="Z229" s="5"/>
      <c r="AA229" s="5"/>
      <c r="AB229" s="5"/>
      <c r="AC229" s="5"/>
      <c r="AJ229" s="9">
        <f>'[19]Fuel Calculation'!Q73</f>
        <v>7500</v>
      </c>
      <c r="AK229" s="3">
        <f>'[19]Fuel Calculation'!AE73</f>
        <v>6.9324842140053669</v>
      </c>
      <c r="AL229" s="3">
        <f t="shared" ref="AL229:AO229" si="207">AK229</f>
        <v>6.9324842140053669</v>
      </c>
      <c r="AM229" s="3">
        <f t="shared" si="207"/>
        <v>6.9324842140053669</v>
      </c>
      <c r="AN229" s="3">
        <f t="shared" si="207"/>
        <v>6.9324842140053669</v>
      </c>
      <c r="AO229" s="3">
        <f t="shared" si="207"/>
        <v>6.9324842140053669</v>
      </c>
      <c r="AP229" s="3">
        <f>'[20]Fuel Calculation'!AE73</f>
        <v>6.9324842140053669</v>
      </c>
      <c r="BL229" s="9">
        <f t="shared" si="161"/>
        <v>7500</v>
      </c>
      <c r="BM229" s="3">
        <f>'[19]Fuel Calculation'!X73</f>
        <v>51993.631605040253</v>
      </c>
      <c r="BN229" s="3">
        <f t="shared" ref="BN229:BR229" si="208">BM229</f>
        <v>51993.631605040253</v>
      </c>
      <c r="BO229" s="3">
        <f t="shared" si="208"/>
        <v>51993.631605040253</v>
      </c>
      <c r="BP229" s="3">
        <f t="shared" si="208"/>
        <v>51993.631605040253</v>
      </c>
      <c r="BQ229" s="3">
        <f t="shared" si="208"/>
        <v>51993.631605040253</v>
      </c>
      <c r="BR229" s="3">
        <f t="shared" si="208"/>
        <v>51993.631605040253</v>
      </c>
    </row>
    <row r="230" spans="5:70" x14ac:dyDescent="0.2">
      <c r="E230" s="9">
        <f>'[19]Fuel Calculation'!Q73</f>
        <v>7500</v>
      </c>
      <c r="F230" s="3">
        <f>'[19]Fuel Calculation'!U73</f>
        <v>2.6663400823097865</v>
      </c>
      <c r="G230" s="3">
        <f>'[21]Fuel Calculation'!U73</f>
        <v>2.3108280713351483</v>
      </c>
      <c r="H230" s="55">
        <f>'[22]Fuel Calculation'!U73</f>
        <v>2.0389659452957192</v>
      </c>
      <c r="I230" s="19">
        <f>'[23]Fuel Calculation'!U73</f>
        <v>1.8243379510540645</v>
      </c>
      <c r="J230" s="66">
        <f>'[24]Fuel Calculation'!U73</f>
        <v>1.650591479525106</v>
      </c>
      <c r="K230" s="3">
        <f>'[20]Fuel Calculation'!U73</f>
        <v>1.5755645940921466</v>
      </c>
      <c r="N230" s="10"/>
      <c r="O230" s="5"/>
      <c r="P230" s="5"/>
      <c r="Q230" s="5"/>
      <c r="R230" s="5"/>
      <c r="S230" s="5"/>
      <c r="T230" s="5"/>
      <c r="U230" s="6"/>
      <c r="V230" s="6"/>
      <c r="W230" s="6"/>
      <c r="X230" s="5"/>
      <c r="Y230" s="5"/>
      <c r="Z230" s="5"/>
      <c r="AA230" s="5"/>
      <c r="AB230" s="5"/>
      <c r="AC230" s="5"/>
      <c r="AJ230" s="9">
        <f>'[19]Fuel Calculation'!Q74</f>
        <v>7800</v>
      </c>
      <c r="AK230" s="3">
        <f>'[19]Fuel Calculation'!AE74</f>
        <v>6.8683632663880978</v>
      </c>
      <c r="AL230" s="3">
        <f t="shared" ref="AL230:AO230" si="209">AK230</f>
        <v>6.8683632663880978</v>
      </c>
      <c r="AM230" s="3">
        <f t="shared" si="209"/>
        <v>6.8683632663880978</v>
      </c>
      <c r="AN230" s="3">
        <f t="shared" si="209"/>
        <v>6.8683632663880978</v>
      </c>
      <c r="AO230" s="3">
        <f t="shared" si="209"/>
        <v>6.8683632663880978</v>
      </c>
      <c r="AP230" s="3">
        <f>'[20]Fuel Calculation'!AE74</f>
        <v>6.8683632663880978</v>
      </c>
      <c r="BL230" s="9">
        <f t="shared" si="161"/>
        <v>7800</v>
      </c>
      <c r="BM230" s="3">
        <f>'[19]Fuel Calculation'!X74</f>
        <v>53573.233477827162</v>
      </c>
      <c r="BN230" s="3">
        <f t="shared" ref="BN230:BR230" si="210">BM230</f>
        <v>53573.233477827162</v>
      </c>
      <c r="BO230" s="3">
        <f t="shared" si="210"/>
        <v>53573.233477827162</v>
      </c>
      <c r="BP230" s="3">
        <f t="shared" si="210"/>
        <v>53573.233477827162</v>
      </c>
      <c r="BQ230" s="3">
        <f t="shared" si="210"/>
        <v>53573.233477827162</v>
      </c>
      <c r="BR230" s="3">
        <f t="shared" si="210"/>
        <v>53573.233477827162</v>
      </c>
    </row>
    <row r="231" spans="5:70" x14ac:dyDescent="0.2">
      <c r="E231" s="9">
        <f>'[19]Fuel Calculation'!Q74</f>
        <v>7800</v>
      </c>
      <c r="F231" s="3">
        <f>'[19]Fuel Calculation'!U74</f>
        <v>2.6416781793800488</v>
      </c>
      <c r="G231" s="3">
        <f>'[21]Fuel Calculation'!U74</f>
        <v>2.2894544221293756</v>
      </c>
      <c r="H231" s="55">
        <f>'[22]Fuel Calculation'!U74</f>
        <v>2.0201068430553315</v>
      </c>
      <c r="I231" s="19">
        <f>'[23]Fuel Calculation'!U74</f>
        <v>1.8074640174705596</v>
      </c>
      <c r="J231" s="66">
        <f>'[24]Fuel Calculation'!U74</f>
        <v>1.6353245872352682</v>
      </c>
      <c r="K231" s="3">
        <f>'[20]Fuel Calculation'!U74</f>
        <v>1.5609916514518472</v>
      </c>
      <c r="N231" s="10"/>
      <c r="O231" s="5"/>
      <c r="P231" s="5"/>
      <c r="Q231" s="5"/>
      <c r="R231" s="5"/>
      <c r="S231" s="5"/>
      <c r="T231" s="5"/>
      <c r="U231" s="6"/>
      <c r="V231" s="6"/>
      <c r="W231" s="6"/>
      <c r="X231" s="5"/>
      <c r="Y231" s="5"/>
      <c r="Z231" s="5"/>
      <c r="AA231" s="5"/>
      <c r="AB231" s="5"/>
      <c r="AC231" s="5"/>
      <c r="AJ231" s="9">
        <f>'[19]Fuel Calculation'!Q75</f>
        <v>8100</v>
      </c>
      <c r="AK231" s="3">
        <f>'[19]Fuel Calculation'!AE75</f>
        <v>6.7664728254144206</v>
      </c>
      <c r="AL231" s="3">
        <f t="shared" ref="AL231:AO231" si="211">AK231</f>
        <v>6.7664728254144206</v>
      </c>
      <c r="AM231" s="3">
        <f t="shared" si="211"/>
        <v>6.7664728254144206</v>
      </c>
      <c r="AN231" s="3">
        <f t="shared" si="211"/>
        <v>6.7664728254144206</v>
      </c>
      <c r="AO231" s="3">
        <f t="shared" si="211"/>
        <v>6.7664728254144206</v>
      </c>
      <c r="AP231" s="3">
        <f>'[20]Fuel Calculation'!AE75</f>
        <v>6.7664728254144206</v>
      </c>
      <c r="BL231" s="9">
        <f t="shared" si="161"/>
        <v>8100</v>
      </c>
      <c r="BM231" s="3">
        <f>'[19]Fuel Calculation'!X75</f>
        <v>54808.429885856807</v>
      </c>
      <c r="BN231" s="3">
        <f t="shared" ref="BN231:BR231" si="212">BM231</f>
        <v>54808.429885856807</v>
      </c>
      <c r="BO231" s="3">
        <f t="shared" si="212"/>
        <v>54808.429885856807</v>
      </c>
      <c r="BP231" s="3">
        <f t="shared" si="212"/>
        <v>54808.429885856807</v>
      </c>
      <c r="BQ231" s="3">
        <f t="shared" si="212"/>
        <v>54808.429885856807</v>
      </c>
      <c r="BR231" s="3">
        <f t="shared" si="212"/>
        <v>54808.429885856807</v>
      </c>
    </row>
    <row r="232" spans="5:70" x14ac:dyDescent="0.2">
      <c r="E232" s="9">
        <f>'[19]Fuel Calculation'!Q75</f>
        <v>8100</v>
      </c>
      <c r="F232" s="3">
        <f>'[19]Fuel Calculation'!U75</f>
        <v>2.6024895482362878</v>
      </c>
      <c r="G232" s="3">
        <f>'[21]Fuel Calculation'!U75</f>
        <v>2.255490941804783</v>
      </c>
      <c r="H232" s="55">
        <f>'[22]Fuel Calculation'!U75</f>
        <v>1.9901390662983378</v>
      </c>
      <c r="I232" s="19">
        <f>'[23]Fuel Calculation'!U75</f>
        <v>1.7806507435300916</v>
      </c>
      <c r="J232" s="66">
        <f>'[24]Fuel Calculation'!U75</f>
        <v>1.6110649584319878</v>
      </c>
      <c r="K232" s="3">
        <f>'[20]Fuel Calculation'!U75</f>
        <v>1.5378347330487157</v>
      </c>
      <c r="N232" s="10"/>
      <c r="O232" s="5"/>
      <c r="P232" s="5"/>
      <c r="Q232" s="5"/>
      <c r="R232" s="5"/>
      <c r="S232" s="5"/>
      <c r="T232" s="5"/>
      <c r="U232" s="6"/>
      <c r="V232" s="6"/>
      <c r="W232" s="6"/>
      <c r="X232" s="5"/>
      <c r="Y232" s="5"/>
      <c r="Z232" s="5"/>
      <c r="AA232" s="5"/>
      <c r="AB232" s="5"/>
      <c r="AC232" s="5"/>
      <c r="AJ232" s="9">
        <f>'[19]Fuel Calculation'!Q76</f>
        <v>8400</v>
      </c>
      <c r="AK232" s="3">
        <f>'[19]Fuel Calculation'!AE76</f>
        <v>6.6710030343035553</v>
      </c>
      <c r="AL232" s="3">
        <f t="shared" ref="AL232:AO232" si="213">AK232</f>
        <v>6.6710030343035553</v>
      </c>
      <c r="AM232" s="3">
        <f t="shared" si="213"/>
        <v>6.6710030343035553</v>
      </c>
      <c r="AN232" s="3">
        <f t="shared" si="213"/>
        <v>6.6710030343035553</v>
      </c>
      <c r="AO232" s="3">
        <f t="shared" si="213"/>
        <v>6.6710030343035553</v>
      </c>
      <c r="AP232" s="3">
        <f>'[20]Fuel Calculation'!AE76</f>
        <v>6.6710030343035553</v>
      </c>
      <c r="BL232" s="9">
        <f t="shared" si="161"/>
        <v>8400</v>
      </c>
      <c r="BM232" s="3">
        <f>'[19]Fuel Calculation'!X76</f>
        <v>56036.425488149864</v>
      </c>
      <c r="BN232" s="3">
        <f t="shared" ref="BN232:BR232" si="214">BM232</f>
        <v>56036.425488149864</v>
      </c>
      <c r="BO232" s="3">
        <f t="shared" si="214"/>
        <v>56036.425488149864</v>
      </c>
      <c r="BP232" s="3">
        <f t="shared" si="214"/>
        <v>56036.425488149864</v>
      </c>
      <c r="BQ232" s="3">
        <f t="shared" si="214"/>
        <v>56036.425488149864</v>
      </c>
      <c r="BR232" s="3">
        <f t="shared" si="214"/>
        <v>56036.425488149864</v>
      </c>
    </row>
    <row r="233" spans="5:70" x14ac:dyDescent="0.2">
      <c r="E233" s="9">
        <f>'[19]Fuel Calculation'!Q76</f>
        <v>8400</v>
      </c>
      <c r="F233" s="3">
        <f>'[19]Fuel Calculation'!U76</f>
        <v>2.5657703978090374</v>
      </c>
      <c r="G233" s="3">
        <f>'[21]Fuel Calculation'!U76</f>
        <v>2.2236676781011653</v>
      </c>
      <c r="H233" s="55">
        <f>'[22]Fuel Calculation'!U76</f>
        <v>1.9620597159716167</v>
      </c>
      <c r="I233" s="19">
        <f>'[23]Fuel Calculation'!U76</f>
        <v>1.7555271142903939</v>
      </c>
      <c r="J233" s="66">
        <f>'[24]Fuel Calculation'!U76</f>
        <v>1.5883340557865469</v>
      </c>
      <c r="K233" s="3">
        <f>'[20]Fuel Calculation'!U76</f>
        <v>1.5168054728509111</v>
      </c>
      <c r="N233" s="10"/>
      <c r="O233" s="5"/>
      <c r="P233" s="5"/>
      <c r="Q233" s="5"/>
      <c r="R233" s="5"/>
      <c r="S233" s="5"/>
      <c r="T233" s="5"/>
      <c r="U233" s="6"/>
      <c r="V233" s="6"/>
      <c r="W233" s="6"/>
      <c r="X233" s="5"/>
      <c r="Y233" s="5"/>
      <c r="Z233" s="5"/>
      <c r="AA233" s="5"/>
      <c r="AB233" s="5"/>
      <c r="AC233" s="5"/>
      <c r="AJ233" s="9">
        <f>'[19]Fuel Calculation'!Q77</f>
        <v>8700</v>
      </c>
      <c r="AK233" s="3">
        <f>'[19]Fuel Calculation'!AE77</f>
        <v>6.5813815831382261</v>
      </c>
      <c r="AL233" s="3">
        <f t="shared" ref="AL233:AO233" si="215">AK233</f>
        <v>6.5813815831382261</v>
      </c>
      <c r="AM233" s="3">
        <f t="shared" si="215"/>
        <v>6.5813815831382261</v>
      </c>
      <c r="AN233" s="3">
        <f t="shared" si="215"/>
        <v>6.5813815831382261</v>
      </c>
      <c r="AO233" s="3">
        <f t="shared" si="215"/>
        <v>6.5813815831382261</v>
      </c>
      <c r="AP233" s="3">
        <f>'[20]Fuel Calculation'!AE77</f>
        <v>6.5813815831382261</v>
      </c>
      <c r="BL233" s="9">
        <f t="shared" si="161"/>
        <v>8700</v>
      </c>
      <c r="BM233" s="3">
        <f>'[19]Fuel Calculation'!X77</f>
        <v>57258.019773302571</v>
      </c>
      <c r="BN233" s="3">
        <f t="shared" ref="BN233:BR233" si="216">BM233</f>
        <v>57258.019773302571</v>
      </c>
      <c r="BO233" s="3">
        <f t="shared" si="216"/>
        <v>57258.019773302571</v>
      </c>
      <c r="BP233" s="3">
        <f t="shared" si="216"/>
        <v>57258.019773302571</v>
      </c>
      <c r="BQ233" s="3">
        <f t="shared" si="216"/>
        <v>57258.019773302571</v>
      </c>
      <c r="BR233" s="3">
        <f t="shared" si="216"/>
        <v>57258.019773302571</v>
      </c>
    </row>
    <row r="234" spans="5:70" x14ac:dyDescent="0.2">
      <c r="E234" s="9">
        <f>'[19]Fuel Calculation'!Q77</f>
        <v>8700</v>
      </c>
      <c r="F234" s="3">
        <f>'[19]Fuel Calculation'!U77</f>
        <v>2.5313006088992984</v>
      </c>
      <c r="G234" s="3">
        <f>'[21]Fuel Calculation'!U77</f>
        <v>2.1937938610460588</v>
      </c>
      <c r="H234" s="55">
        <f>'[22]Fuel Calculation'!U77</f>
        <v>1.9357004656288752</v>
      </c>
      <c r="I234" s="19">
        <f>'[23]Fuel Calculation'!U77</f>
        <v>1.7319425218784674</v>
      </c>
      <c r="J234" s="66">
        <f>'[24]Fuel Calculation'!U77</f>
        <v>1.5669956150328992</v>
      </c>
      <c r="K234" s="3">
        <f>'[20]Fuel Calculation'!U77</f>
        <v>1.5385629126908034</v>
      </c>
      <c r="N234" s="10"/>
      <c r="O234" s="5"/>
      <c r="P234" s="5"/>
      <c r="Q234" s="5"/>
      <c r="R234" s="5"/>
      <c r="S234" s="5"/>
      <c r="T234" s="5"/>
      <c r="U234" s="6"/>
      <c r="V234" s="6"/>
      <c r="W234" s="6"/>
      <c r="X234" s="5"/>
      <c r="Y234" s="5"/>
      <c r="Z234" s="5"/>
      <c r="AA234" s="5"/>
      <c r="AB234" s="5"/>
      <c r="AC234" s="5"/>
      <c r="AJ234" s="9">
        <f>'[19]Fuel Calculation'!Q78</f>
        <v>9000</v>
      </c>
      <c r="AK234" s="3">
        <f>'[19]Fuel Calculation'!AE78</f>
        <v>6.5100487196004577</v>
      </c>
      <c r="AL234" s="3">
        <f t="shared" ref="AL234:AO234" si="217">AK234</f>
        <v>6.5100487196004577</v>
      </c>
      <c r="AM234" s="3">
        <f t="shared" si="217"/>
        <v>6.5100487196004577</v>
      </c>
      <c r="AN234" s="3">
        <f t="shared" si="217"/>
        <v>6.5100487196004577</v>
      </c>
      <c r="AO234" s="3">
        <f t="shared" si="217"/>
        <v>6.5100487196004577</v>
      </c>
      <c r="AP234" s="3">
        <f>'[20]Fuel Calculation'!AE78</f>
        <v>6.5100487196004577</v>
      </c>
      <c r="BL234" s="9">
        <f t="shared" si="161"/>
        <v>9000</v>
      </c>
      <c r="BM234" s="3">
        <f>'[19]Fuel Calculation'!X78</f>
        <v>58590.438476404117</v>
      </c>
      <c r="BN234" s="3">
        <f t="shared" ref="BN234:BR234" si="218">BM234</f>
        <v>58590.438476404117</v>
      </c>
      <c r="BO234" s="3">
        <f t="shared" si="218"/>
        <v>58590.438476404117</v>
      </c>
      <c r="BP234" s="3">
        <f t="shared" si="218"/>
        <v>58590.438476404117</v>
      </c>
      <c r="BQ234" s="3">
        <f t="shared" si="218"/>
        <v>58590.438476404117</v>
      </c>
      <c r="BR234" s="3">
        <f t="shared" si="218"/>
        <v>58590.438476404117</v>
      </c>
    </row>
    <row r="235" spans="5:70" x14ac:dyDescent="0.2">
      <c r="E235" s="9">
        <f>'[19]Fuel Calculation'!Q78</f>
        <v>9000</v>
      </c>
      <c r="F235" s="3">
        <f>'[19]Fuel Calculation'!U78</f>
        <v>2.5038648921540108</v>
      </c>
      <c r="G235" s="3">
        <f>'[21]Fuel Calculation'!U78</f>
        <v>2.1700162398668095</v>
      </c>
      <c r="H235" s="55">
        <f>'[22]Fuel Calculation'!U78</f>
        <v>1.9147202116471849</v>
      </c>
      <c r="I235" s="19">
        <f>'[23]Fuel Calculation'!U78</f>
        <v>1.7131707156843232</v>
      </c>
      <c r="J235" s="66">
        <f>'[24]Fuel Calculation'!U78</f>
        <v>1.5697175174833735</v>
      </c>
      <c r="K235" s="3">
        <f>'[20]Fuel Calculation'!U78</f>
        <v>1.5697175174833735</v>
      </c>
      <c r="N235" s="10"/>
      <c r="O235" s="5"/>
      <c r="P235" s="5"/>
      <c r="Q235" s="5"/>
      <c r="R235" s="5"/>
      <c r="S235" s="5"/>
      <c r="T235" s="5"/>
      <c r="U235" s="6"/>
      <c r="V235" s="6"/>
      <c r="W235" s="6"/>
      <c r="X235" s="5"/>
      <c r="Y235" s="5"/>
      <c r="Z235" s="5"/>
      <c r="AA235" s="5"/>
      <c r="AB235" s="5"/>
      <c r="AC235" s="5"/>
      <c r="AJ235" s="9">
        <f>'[19]Fuel Calculation'!Q79</f>
        <v>9300</v>
      </c>
      <c r="AK235" s="3">
        <f>'[19]Fuel Calculation'!AE79</f>
        <v>6.4679903758648702</v>
      </c>
      <c r="AL235" s="3">
        <f t="shared" ref="AL235:AO235" si="219">AK235</f>
        <v>6.4679903758648702</v>
      </c>
      <c r="AM235" s="3">
        <f t="shared" si="219"/>
        <v>6.4679903758648702</v>
      </c>
      <c r="AN235" s="3">
        <f t="shared" si="219"/>
        <v>6.4679903758648702</v>
      </c>
      <c r="AO235" s="3">
        <f t="shared" si="219"/>
        <v>6.4679903758648702</v>
      </c>
      <c r="AP235" s="3">
        <f>'[20]Fuel Calculation'!AE79</f>
        <v>6.4679903758648702</v>
      </c>
      <c r="BL235" s="9">
        <f t="shared" si="161"/>
        <v>9300</v>
      </c>
      <c r="BM235" s="3">
        <f>'[19]Fuel Calculation'!X79</f>
        <v>60152.310495543294</v>
      </c>
      <c r="BN235" s="3">
        <f t="shared" ref="BN235:BR235" si="220">BM235</f>
        <v>60152.310495543294</v>
      </c>
      <c r="BO235" s="3">
        <f t="shared" si="220"/>
        <v>60152.310495543294</v>
      </c>
      <c r="BP235" s="3">
        <f t="shared" si="220"/>
        <v>60152.310495543294</v>
      </c>
      <c r="BQ235" s="3">
        <f t="shared" si="220"/>
        <v>60152.310495543294</v>
      </c>
      <c r="BR235" s="3">
        <f t="shared" si="220"/>
        <v>60152.310495543294</v>
      </c>
    </row>
    <row r="236" spans="5:70" x14ac:dyDescent="0.2">
      <c r="E236" s="9">
        <f>'[19]Fuel Calculation'!Q79</f>
        <v>9300</v>
      </c>
      <c r="F236" s="3">
        <f>'[19]Fuel Calculation'!U79</f>
        <v>2.4876886061018335</v>
      </c>
      <c r="G236" s="3">
        <f>'[21]Fuel Calculation'!U79</f>
        <v>2.1559967919549226</v>
      </c>
      <c r="H236" s="55">
        <f>'[22]Fuel Calculation'!U79</f>
        <v>1.9023501105484608</v>
      </c>
      <c r="I236" s="19">
        <f>'[23]Fuel Calculation'!U79</f>
        <v>1.7021027304907281</v>
      </c>
      <c r="J236" s="66">
        <f>'[24]Fuel Calculation'!U79</f>
        <v>1.618155618709924</v>
      </c>
      <c r="K236" s="3">
        <f>'[20]Fuel Calculation'!U79</f>
        <v>1.618155618709924</v>
      </c>
      <c r="N236" s="10"/>
      <c r="O236" s="5"/>
      <c r="P236" s="5"/>
      <c r="Q236" s="5"/>
      <c r="R236" s="5"/>
      <c r="S236" s="5"/>
      <c r="T236" s="5"/>
      <c r="U236" s="6"/>
      <c r="V236" s="6"/>
      <c r="W236" s="6"/>
      <c r="X236" s="5"/>
      <c r="Y236" s="5"/>
      <c r="Z236" s="5"/>
      <c r="AA236" s="5"/>
      <c r="AB236" s="5"/>
      <c r="AC236" s="5"/>
      <c r="AJ236" s="9">
        <f>'[19]Fuel Calculation'!Q80</f>
        <v>9600</v>
      </c>
      <c r="AK236" s="3">
        <f>'[19]Fuel Calculation'!AE80</f>
        <v>6.4283016197889262</v>
      </c>
      <c r="AL236" s="3">
        <f t="shared" ref="AL236:AO236" si="221">AK236</f>
        <v>6.4283016197889262</v>
      </c>
      <c r="AM236" s="3">
        <f t="shared" si="221"/>
        <v>6.4283016197889262</v>
      </c>
      <c r="AN236" s="3">
        <f t="shared" si="221"/>
        <v>6.4283016197889262</v>
      </c>
      <c r="AO236" s="3">
        <f t="shared" si="221"/>
        <v>6.4283016197889262</v>
      </c>
      <c r="AP236" s="3">
        <f>'[20]Fuel Calculation'!AE80</f>
        <v>6.4283016197889262</v>
      </c>
      <c r="BL236" s="9">
        <f t="shared" si="161"/>
        <v>9600</v>
      </c>
      <c r="BM236" s="3">
        <f>'[19]Fuel Calculation'!X80</f>
        <v>61711.695549973694</v>
      </c>
      <c r="BN236" s="3">
        <f t="shared" ref="BN236:BR236" si="222">BM236</f>
        <v>61711.695549973694</v>
      </c>
      <c r="BO236" s="3">
        <f t="shared" si="222"/>
        <v>61711.695549973694</v>
      </c>
      <c r="BP236" s="3">
        <f t="shared" si="222"/>
        <v>61711.695549973694</v>
      </c>
      <c r="BQ236" s="3">
        <f t="shared" si="222"/>
        <v>61711.695549973694</v>
      </c>
      <c r="BR236" s="3">
        <f t="shared" si="222"/>
        <v>61711.695549973694</v>
      </c>
    </row>
    <row r="237" spans="5:70" x14ac:dyDescent="0.2">
      <c r="E237" s="9">
        <f>'[19]Fuel Calculation'!Q80</f>
        <v>9600</v>
      </c>
      <c r="F237" s="3">
        <f>'[19]Fuel Calculation'!U80</f>
        <v>2.4724236999188003</v>
      </c>
      <c r="G237" s="3">
        <f>'[21]Fuel Calculation'!U80</f>
        <v>2.1427672065962935</v>
      </c>
      <c r="H237" s="55">
        <f>'[22]Fuel Calculation'!U80</f>
        <v>1.8906769469967297</v>
      </c>
      <c r="I237" s="19">
        <f>'[23]Fuel Calculation'!U80</f>
        <v>1.6916583209970737</v>
      </c>
      <c r="J237" s="66">
        <f>'[24]Fuel Calculation'!U80</f>
        <v>1.6709904577243857</v>
      </c>
      <c r="K237" s="3">
        <f>'[20]Fuel Calculation'!U80</f>
        <v>1.6709904577243857</v>
      </c>
      <c r="N237" s="10"/>
      <c r="O237" s="5"/>
      <c r="P237" s="5"/>
      <c r="Q237" s="5"/>
      <c r="R237" s="5"/>
      <c r="S237" s="5"/>
      <c r="T237" s="5"/>
      <c r="U237" s="6"/>
      <c r="V237" s="6"/>
      <c r="W237" s="6"/>
      <c r="X237" s="5"/>
      <c r="Y237" s="5"/>
      <c r="Z237" s="5"/>
      <c r="AA237" s="5"/>
      <c r="AB237" s="5"/>
      <c r="AC237" s="5"/>
      <c r="AJ237" s="9">
        <f>'[19]Fuel Calculation'!Q81</f>
        <v>9900</v>
      </c>
      <c r="AK237" s="3">
        <f>'[19]Fuel Calculation'!AE81</f>
        <v>6.3907968834817979</v>
      </c>
      <c r="AL237" s="3">
        <f t="shared" ref="AL237:AO237" si="223">AK237</f>
        <v>6.3907968834817979</v>
      </c>
      <c r="AM237" s="3">
        <f t="shared" si="223"/>
        <v>6.3907968834817979</v>
      </c>
      <c r="AN237" s="3">
        <f t="shared" si="223"/>
        <v>6.3907968834817979</v>
      </c>
      <c r="AO237" s="3">
        <f t="shared" si="223"/>
        <v>6.3907968834817979</v>
      </c>
      <c r="AP237" s="3">
        <f>'[20]Fuel Calculation'!AE81</f>
        <v>6.3907968834817979</v>
      </c>
      <c r="BL237" s="9">
        <f t="shared" si="161"/>
        <v>9900</v>
      </c>
      <c r="BM237" s="3">
        <f>'[19]Fuel Calculation'!X81</f>
        <v>63268.889146469795</v>
      </c>
      <c r="BN237" s="3">
        <f t="shared" ref="BN237:BR237" si="224">BM237</f>
        <v>63268.889146469795</v>
      </c>
      <c r="BO237" s="3">
        <f t="shared" si="224"/>
        <v>63268.889146469795</v>
      </c>
      <c r="BP237" s="3">
        <f t="shared" si="224"/>
        <v>63268.889146469795</v>
      </c>
      <c r="BQ237" s="3">
        <f t="shared" si="224"/>
        <v>63268.889146469795</v>
      </c>
      <c r="BR237" s="3">
        <f t="shared" si="224"/>
        <v>63268.889146469795</v>
      </c>
    </row>
    <row r="238" spans="5:70" x14ac:dyDescent="0.2">
      <c r="E238" s="9">
        <f>'[19]Fuel Calculation'!Q81</f>
        <v>9900</v>
      </c>
      <c r="F238" s="3">
        <f>'[19]Fuel Calculation'!U81</f>
        <v>2.4579988013392007</v>
      </c>
      <c r="G238" s="3">
        <f>'[21]Fuel Calculation'!U81</f>
        <v>2.1302656278273071</v>
      </c>
      <c r="H238" s="55">
        <f>'[22]Fuel Calculation'!U81</f>
        <v>1.879646142200565</v>
      </c>
      <c r="I238" s="19">
        <f>'[23]Fuel Calculation'!U81</f>
        <v>1.7287075179386115</v>
      </c>
      <c r="J238" s="66">
        <f>'[24]Fuel Calculation'!U81</f>
        <v>1.7287075179386115</v>
      </c>
      <c r="K238" s="3">
        <f>'[20]Fuel Calculation'!U81</f>
        <v>1.7287075179386115</v>
      </c>
      <c r="AJ238" s="9">
        <f>'[19]Fuel Calculation'!Q82</f>
        <v>10200</v>
      </c>
      <c r="AK238" s="3">
        <f>'[19]Fuel Calculation'!AE82</f>
        <v>6.3553090761710127</v>
      </c>
      <c r="AL238" s="3">
        <f t="shared" ref="AL238:AO238" si="225">AK238</f>
        <v>6.3553090761710127</v>
      </c>
      <c r="AM238" s="3">
        <f t="shared" si="225"/>
        <v>6.3553090761710127</v>
      </c>
      <c r="AN238" s="3">
        <f t="shared" si="225"/>
        <v>6.3553090761710127</v>
      </c>
      <c r="AO238" s="3">
        <f t="shared" si="225"/>
        <v>6.3553090761710127</v>
      </c>
      <c r="AP238" s="3">
        <f>'[20]Fuel Calculation'!AE82</f>
        <v>6.3553090761710127</v>
      </c>
      <c r="BL238" s="9">
        <f t="shared" si="161"/>
        <v>10200</v>
      </c>
      <c r="BM238" s="3">
        <f>'[19]Fuel Calculation'!X82</f>
        <v>64824.152576944325</v>
      </c>
      <c r="BN238" s="3">
        <f t="shared" ref="BN238:BR238" si="226">BM238</f>
        <v>64824.152576944325</v>
      </c>
      <c r="BO238" s="3">
        <f t="shared" si="226"/>
        <v>64824.152576944325</v>
      </c>
      <c r="BP238" s="3">
        <f t="shared" si="226"/>
        <v>64824.152576944325</v>
      </c>
      <c r="BQ238" s="3">
        <f t="shared" si="226"/>
        <v>64824.152576944325</v>
      </c>
      <c r="BR238" s="3">
        <f t="shared" si="226"/>
        <v>64824.152576944325</v>
      </c>
    </row>
    <row r="239" spans="5:70" x14ac:dyDescent="0.2">
      <c r="E239" s="9">
        <f>'[19]Fuel Calculation'!Q82</f>
        <v>10200</v>
      </c>
      <c r="F239" s="3">
        <f>'[19]Fuel Calculation'!U82</f>
        <v>2.4443496446811794</v>
      </c>
      <c r="G239" s="3">
        <f>'[21]Fuel Calculation'!U82</f>
        <v>2.118436358723689</v>
      </c>
      <c r="H239" s="55">
        <f>'[22]Fuel Calculation'!U82</f>
        <v>1.8692085518150197</v>
      </c>
      <c r="I239" s="19">
        <f>'[23]Fuel Calculation'!U82</f>
        <v>1.7918796964376142</v>
      </c>
      <c r="J239" s="66">
        <f>'[24]Fuel Calculation'!U82</f>
        <v>1.7918796964376142</v>
      </c>
      <c r="K239" s="3">
        <f>'[20]Fuel Calculation'!U82</f>
        <v>1.7918796964376142</v>
      </c>
      <c r="AJ239" s="9">
        <f>'[19]Fuel Calculation'!Q83</f>
        <v>10500</v>
      </c>
      <c r="AK239" s="3">
        <f>'[19]Fuel Calculation'!AE83</f>
        <v>6.321687416089369</v>
      </c>
      <c r="AL239" s="3">
        <f t="shared" ref="AL239:AO239" si="227">AK239</f>
        <v>6.321687416089369</v>
      </c>
      <c r="AM239" s="3">
        <f t="shared" si="227"/>
        <v>6.321687416089369</v>
      </c>
      <c r="AN239" s="3">
        <f t="shared" si="227"/>
        <v>6.321687416089369</v>
      </c>
      <c r="AO239" s="3">
        <f t="shared" si="227"/>
        <v>6.321687416089369</v>
      </c>
      <c r="AP239" s="3">
        <f>'[20]Fuel Calculation'!AE83</f>
        <v>6.321687416089369</v>
      </c>
      <c r="BL239" s="9">
        <f t="shared" si="161"/>
        <v>10500</v>
      </c>
      <c r="BM239" s="3">
        <f>'[19]Fuel Calculation'!X83</f>
        <v>66377.717868938373</v>
      </c>
      <c r="BN239" s="3">
        <f t="shared" ref="BN239:BR239" si="228">BM239</f>
        <v>66377.717868938373</v>
      </c>
      <c r="BO239" s="3">
        <f t="shared" si="228"/>
        <v>66377.717868938373</v>
      </c>
      <c r="BP239" s="3">
        <f t="shared" si="228"/>
        <v>66377.717868938373</v>
      </c>
      <c r="BQ239" s="3">
        <f t="shared" si="228"/>
        <v>66377.717868938373</v>
      </c>
      <c r="BR239" s="3">
        <f t="shared" si="228"/>
        <v>66377.717868938373</v>
      </c>
    </row>
    <row r="240" spans="5:70" x14ac:dyDescent="0.2">
      <c r="E240" s="9">
        <f>'[19]Fuel Calculation'!Q83</f>
        <v>10500</v>
      </c>
      <c r="F240" s="3">
        <f>'[19]Fuel Calculation'!U83</f>
        <v>2.4314182369574877</v>
      </c>
      <c r="G240" s="3">
        <f>'[21]Fuel Calculation'!U83</f>
        <v>2.1072291386964892</v>
      </c>
      <c r="H240" s="55">
        <f>'[22]Fuel Calculation'!U83</f>
        <v>1.8611859850215031</v>
      </c>
      <c r="I240" s="19">
        <f>'[23]Fuel Calculation'!U83</f>
        <v>1.8611859850215031</v>
      </c>
      <c r="J240" s="66">
        <f>'[24]Fuel Calculation'!U83</f>
        <v>1.8611859850215031</v>
      </c>
      <c r="K240" s="3">
        <f>'[20]Fuel Calculation'!U83</f>
        <v>1.8611859850215031</v>
      </c>
      <c r="AJ240" s="9">
        <f>'[19]Fuel Calculation'!Q84</f>
        <v>10800</v>
      </c>
      <c r="AK240" s="3">
        <f>'[19]Fuel Calculation'!AE84</f>
        <v>6.2897955467363742</v>
      </c>
      <c r="AL240" s="3">
        <f t="shared" ref="AL240:AO240" si="229">AK240</f>
        <v>6.2897955467363742</v>
      </c>
      <c r="AM240" s="3">
        <f t="shared" si="229"/>
        <v>6.2897955467363742</v>
      </c>
      <c r="AN240" s="3">
        <f t="shared" si="229"/>
        <v>6.2897955467363742</v>
      </c>
      <c r="AO240" s="3">
        <f t="shared" si="229"/>
        <v>6.2897955467363742</v>
      </c>
      <c r="AP240" s="3">
        <f>'[20]Fuel Calculation'!AE84</f>
        <v>6.2897955467363742</v>
      </c>
      <c r="BL240" s="9">
        <f t="shared" si="161"/>
        <v>10800</v>
      </c>
      <c r="BM240" s="3">
        <f>'[19]Fuel Calculation'!X84</f>
        <v>67929.791904752841</v>
      </c>
      <c r="BN240" s="3">
        <f t="shared" ref="BN240:BR240" si="230">BM240</f>
        <v>67929.791904752841</v>
      </c>
      <c r="BO240" s="3">
        <f t="shared" si="230"/>
        <v>67929.791904752841</v>
      </c>
      <c r="BP240" s="3">
        <f t="shared" si="230"/>
        <v>67929.791904752841</v>
      </c>
      <c r="BQ240" s="3">
        <f t="shared" si="230"/>
        <v>67929.791904752841</v>
      </c>
      <c r="BR240" s="3">
        <f t="shared" si="230"/>
        <v>67929.791904752841</v>
      </c>
    </row>
    <row r="241" spans="5:70" x14ac:dyDescent="0.2">
      <c r="E241" s="9">
        <f>'[19]Fuel Calculation'!Q84</f>
        <v>10800</v>
      </c>
      <c r="F241" s="3">
        <f>'[19]Fuel Calculation'!U84</f>
        <v>2.4191521333601989</v>
      </c>
      <c r="G241" s="3">
        <f>'[21]Fuel Calculation'!U84</f>
        <v>2.0965985155788394</v>
      </c>
      <c r="H241" s="55">
        <f>'[22]Fuel Calculation'!U84</f>
        <v>1.9374354224209314</v>
      </c>
      <c r="I241" s="19">
        <f>'[23]Fuel Calculation'!U84</f>
        <v>1.9374354224209314</v>
      </c>
      <c r="J241" s="66">
        <f>'[24]Fuel Calculation'!U84</f>
        <v>1.9374354224209314</v>
      </c>
      <c r="K241" s="3">
        <f>'[20]Fuel Calculation'!U84</f>
        <v>1.9374354224209314</v>
      </c>
      <c r="AJ241" s="9">
        <f>'[19]Fuel Calculation'!Q85</f>
        <v>11100</v>
      </c>
      <c r="AK241" s="3">
        <f>'[19]Fuel Calculation'!AE85</f>
        <v>6.2595098980019381</v>
      </c>
      <c r="AL241" s="3">
        <f t="shared" ref="AL241:AO241" si="231">AK241</f>
        <v>6.2595098980019381</v>
      </c>
      <c r="AM241" s="3">
        <f t="shared" si="231"/>
        <v>6.2595098980019381</v>
      </c>
      <c r="AN241" s="3">
        <f t="shared" si="231"/>
        <v>6.2595098980019381</v>
      </c>
      <c r="AO241" s="3">
        <f t="shared" si="231"/>
        <v>6.2595098980019381</v>
      </c>
      <c r="AP241" s="3">
        <f>'[20]Fuel Calculation'!AE85</f>
        <v>6.2595098980019381</v>
      </c>
      <c r="BL241" s="9">
        <f t="shared" si="161"/>
        <v>11100</v>
      </c>
      <c r="BM241" s="3">
        <f>'[19]Fuel Calculation'!X85</f>
        <v>69480.559867821517</v>
      </c>
      <c r="BN241" s="3">
        <f t="shared" ref="BN241:BR241" si="232">BM241</f>
        <v>69480.559867821517</v>
      </c>
      <c r="BO241" s="3">
        <f t="shared" si="232"/>
        <v>69480.559867821517</v>
      </c>
      <c r="BP241" s="3">
        <f t="shared" si="232"/>
        <v>69480.559867821517</v>
      </c>
      <c r="BQ241" s="3">
        <f t="shared" si="232"/>
        <v>69480.559867821517</v>
      </c>
      <c r="BR241" s="3">
        <f t="shared" si="232"/>
        <v>69480.559867821517</v>
      </c>
    </row>
    <row r="242" spans="5:70" x14ac:dyDescent="0.2">
      <c r="E242" s="9">
        <f>'[19]Fuel Calculation'!Q85</f>
        <v>11100</v>
      </c>
      <c r="F242" s="3">
        <f>'[19]Fuel Calculation'!U85</f>
        <v>2.4075038069238932</v>
      </c>
      <c r="G242" s="3">
        <f>'[21]Fuel Calculation'!U85</f>
        <v>2.0865032993340407</v>
      </c>
      <c r="H242" s="55">
        <f>'[22]Fuel Calculation'!U85</f>
        <v>2.0215980940752059</v>
      </c>
      <c r="I242" s="19">
        <f>'[23]Fuel Calculation'!U85</f>
        <v>2.0215980940752059</v>
      </c>
      <c r="J242" s="66">
        <f>'[24]Fuel Calculation'!U85</f>
        <v>2.0215980940752059</v>
      </c>
      <c r="K242" s="3">
        <f>'[20]Fuel Calculation'!U85</f>
        <v>2.0215980940752059</v>
      </c>
      <c r="AJ242" s="9">
        <f>'[19]Fuel Calculation'!Q86</f>
        <v>11400</v>
      </c>
      <c r="AK242" s="3">
        <f>'[19]Fuel Calculation'!AE86</f>
        <v>6.2307182580062284</v>
      </c>
      <c r="AL242" s="3">
        <f t="shared" ref="AL242:AO242" si="233">AK242</f>
        <v>6.2307182580062284</v>
      </c>
      <c r="AM242" s="3">
        <f t="shared" si="233"/>
        <v>6.2307182580062284</v>
      </c>
      <c r="AN242" s="3">
        <f t="shared" si="233"/>
        <v>6.2307182580062284</v>
      </c>
      <c r="AO242" s="3">
        <f t="shared" si="233"/>
        <v>6.2307182580062284</v>
      </c>
      <c r="AP242" s="3">
        <f>'[20]Fuel Calculation'!AE86</f>
        <v>6.2307182580062284</v>
      </c>
      <c r="BL242" s="9">
        <f t="shared" si="161"/>
        <v>11400</v>
      </c>
      <c r="BM242" s="3">
        <f>'[19]Fuel Calculation'!X86</f>
        <v>71030.188141271006</v>
      </c>
      <c r="BN242" s="3">
        <f t="shared" ref="BN242:BR242" si="234">BM242</f>
        <v>71030.188141271006</v>
      </c>
      <c r="BO242" s="3">
        <f t="shared" si="234"/>
        <v>71030.188141271006</v>
      </c>
      <c r="BP242" s="3">
        <f t="shared" si="234"/>
        <v>71030.188141271006</v>
      </c>
      <c r="BQ242" s="3">
        <f t="shared" si="234"/>
        <v>71030.188141271006</v>
      </c>
      <c r="BR242" s="3">
        <f t="shared" si="234"/>
        <v>71030.188141271006</v>
      </c>
    </row>
    <row r="243" spans="5:70" x14ac:dyDescent="0.2">
      <c r="E243" s="9">
        <f>'[19]Fuel Calculation'!Q86</f>
        <v>11400</v>
      </c>
      <c r="F243" s="3">
        <f>'[19]Fuel Calculation'!U86</f>
        <v>2.396430099233251</v>
      </c>
      <c r="G243" s="3">
        <f>'[21]Fuel Calculation'!U86</f>
        <v>2.1148456818760795</v>
      </c>
      <c r="H243" s="55">
        <f>'[22]Fuel Calculation'!U86</f>
        <v>2.1148456818760795</v>
      </c>
      <c r="I243" s="19">
        <f>'[23]Fuel Calculation'!U86</f>
        <v>2.1148456818760795</v>
      </c>
      <c r="J243" s="66">
        <f>'[24]Fuel Calculation'!U86</f>
        <v>2.1148456818760795</v>
      </c>
      <c r="K243" s="3">
        <f>'[20]Fuel Calculation'!U86</f>
        <v>2.1148456818760795</v>
      </c>
      <c r="AJ243" s="9">
        <f>'[19]Fuel Calculation'!Q87</f>
        <v>11700</v>
      </c>
      <c r="AK243" s="3">
        <f>'[19]Fuel Calculation'!AE87</f>
        <v>6.2033185263065906</v>
      </c>
      <c r="AL243" s="3">
        <f t="shared" ref="AL243:AO243" si="235">AK243</f>
        <v>6.2033185263065906</v>
      </c>
      <c r="AM243" s="3">
        <f t="shared" si="235"/>
        <v>6.2033185263065906</v>
      </c>
      <c r="AN243" s="3">
        <f t="shared" si="235"/>
        <v>6.2033185263065906</v>
      </c>
      <c r="AO243" s="3">
        <f t="shared" si="235"/>
        <v>6.2033185263065906</v>
      </c>
      <c r="AP243" s="3">
        <f>'[20]Fuel Calculation'!AE87</f>
        <v>6.2033185263065906</v>
      </c>
      <c r="BL243" s="9">
        <f t="shared" si="161"/>
        <v>11700</v>
      </c>
      <c r="BM243" s="3">
        <f>'[19]Fuel Calculation'!X87</f>
        <v>72578.826757787116</v>
      </c>
      <c r="BN243" s="3">
        <f t="shared" ref="BN243:BR243" si="236">BM243</f>
        <v>72578.826757787116</v>
      </c>
      <c r="BO243" s="3">
        <f t="shared" si="236"/>
        <v>72578.826757787116</v>
      </c>
      <c r="BP243" s="3">
        <f t="shared" si="236"/>
        <v>72578.826757787116</v>
      </c>
      <c r="BQ243" s="3">
        <f t="shared" si="236"/>
        <v>72578.826757787116</v>
      </c>
      <c r="BR243" s="3">
        <f t="shared" si="236"/>
        <v>72578.826757787116</v>
      </c>
    </row>
    <row r="244" spans="5:70" x14ac:dyDescent="0.2">
      <c r="E244" s="9">
        <f>'[19]Fuel Calculation'!Q87</f>
        <v>11700</v>
      </c>
      <c r="F244" s="3">
        <f>'[19]Fuel Calculation'!U87</f>
        <v>2.3858917408871552</v>
      </c>
      <c r="G244" s="3">
        <f>'[21]Fuel Calculation'!U87</f>
        <v>2.218605142950854</v>
      </c>
      <c r="H244" s="55">
        <f>'[22]Fuel Calculation'!U87</f>
        <v>2.218605142950854</v>
      </c>
      <c r="I244" s="19">
        <f>'[23]Fuel Calculation'!U87</f>
        <v>2.218605142950854</v>
      </c>
      <c r="J244" s="66">
        <f>'[24]Fuel Calculation'!U87</f>
        <v>2.218605142950854</v>
      </c>
      <c r="K244" s="3">
        <f>'[20]Fuel Calculation'!U87</f>
        <v>2.218605142950854</v>
      </c>
      <c r="AJ244" s="9">
        <f>'[19]Fuel Calculation'!Q88</f>
        <v>12000</v>
      </c>
      <c r="AK244" s="3">
        <f>'[19]Fuel Calculation'!AE88</f>
        <v>6.1772176233277953</v>
      </c>
      <c r="AL244" s="3">
        <f t="shared" ref="AL244:AO244" si="237">AK244</f>
        <v>6.1772176233277953</v>
      </c>
      <c r="AM244" s="3">
        <f t="shared" si="237"/>
        <v>6.1772176233277953</v>
      </c>
      <c r="AN244" s="3">
        <f t="shared" si="237"/>
        <v>6.1772176233277953</v>
      </c>
      <c r="AO244" s="3">
        <f t="shared" si="237"/>
        <v>6.1772176233277953</v>
      </c>
      <c r="AP244" s="3">
        <f>'[20]Fuel Calculation'!AE88</f>
        <v>6.1772176233277953</v>
      </c>
      <c r="BL244" s="9">
        <f t="shared" si="161"/>
        <v>12000</v>
      </c>
      <c r="BM244" s="3">
        <f>'[19]Fuel Calculation'!X88</f>
        <v>74126.611479933548</v>
      </c>
      <c r="BN244" s="3">
        <f t="shared" ref="BN244:BR244" si="238">BM244</f>
        <v>74126.611479933548</v>
      </c>
      <c r="BO244" s="3">
        <f t="shared" si="238"/>
        <v>74126.611479933548</v>
      </c>
      <c r="BP244" s="3">
        <f t="shared" si="238"/>
        <v>74126.611479933548</v>
      </c>
      <c r="BQ244" s="3">
        <f t="shared" si="238"/>
        <v>74126.611479933548</v>
      </c>
      <c r="BR244" s="3">
        <f t="shared" si="238"/>
        <v>74126.611479933548</v>
      </c>
    </row>
    <row r="245" spans="5:70" x14ac:dyDescent="0.2">
      <c r="E245" s="9">
        <f>'[19]Fuel Calculation'!Q88</f>
        <v>12000</v>
      </c>
      <c r="F245" s="3">
        <f>'[19]Fuel Calculation'!U88</f>
        <v>2.3758529320491579</v>
      </c>
      <c r="G245" s="3">
        <f>'[21]Fuel Calculation'!U88</f>
        <v>2.3346307228457772</v>
      </c>
      <c r="H245" s="55">
        <f>'[22]Fuel Calculation'!U88</f>
        <v>2.3346307228457772</v>
      </c>
      <c r="I245" s="19">
        <f>'[23]Fuel Calculation'!U88</f>
        <v>2.3346307228457772</v>
      </c>
      <c r="J245" s="66">
        <f>'[24]Fuel Calculation'!U88</f>
        <v>2.3346307228457772</v>
      </c>
      <c r="K245" s="3">
        <f>'[20]Fuel Calculation'!U88</f>
        <v>2.3346307228457772</v>
      </c>
      <c r="AJ245" s="9">
        <f>'[19]Fuel Calculation'!Q89</f>
        <v>12300</v>
      </c>
      <c r="AK245" s="3">
        <f>'[19]Fuel Calculation'!AE89</f>
        <v>6.1523305345132711</v>
      </c>
      <c r="AL245" s="3">
        <f t="shared" ref="AL245:AO245" si="239">AK245</f>
        <v>6.1523305345132711</v>
      </c>
      <c r="AM245" s="3">
        <f t="shared" si="239"/>
        <v>6.1523305345132711</v>
      </c>
      <c r="AN245" s="3">
        <f t="shared" si="239"/>
        <v>6.1523305345132711</v>
      </c>
      <c r="AO245" s="3">
        <f t="shared" si="239"/>
        <v>6.1523305345132711</v>
      </c>
      <c r="AP245" s="3">
        <f>'[20]Fuel Calculation'!AE89</f>
        <v>6.1523305345132711</v>
      </c>
      <c r="BL245" s="9">
        <f t="shared" si="161"/>
        <v>12300</v>
      </c>
      <c r="BM245" s="3">
        <f>'[19]Fuel Calculation'!X89</f>
        <v>75673.66557451323</v>
      </c>
      <c r="BN245" s="3">
        <f t="shared" ref="BN245:BR245" si="240">BM245</f>
        <v>75673.66557451323</v>
      </c>
      <c r="BO245" s="3">
        <f t="shared" si="240"/>
        <v>75673.66557451323</v>
      </c>
      <c r="BP245" s="3">
        <f t="shared" si="240"/>
        <v>75673.66557451323</v>
      </c>
      <c r="BQ245" s="3">
        <f t="shared" si="240"/>
        <v>75673.66557451323</v>
      </c>
      <c r="BR245" s="3">
        <f t="shared" si="240"/>
        <v>75673.66557451323</v>
      </c>
    </row>
    <row r="246" spans="5:70" x14ac:dyDescent="0.2">
      <c r="E246" s="9">
        <f>'[19]Fuel Calculation'!Q89</f>
        <v>12300</v>
      </c>
      <c r="F246" s="3">
        <f>'[19]Fuel Calculation'!U89</f>
        <v>2.465102015014252</v>
      </c>
      <c r="G246" s="3">
        <f>'[21]Fuel Calculation'!U89</f>
        <v>2.465102015014252</v>
      </c>
      <c r="H246" s="55">
        <f>'[22]Fuel Calculation'!U89</f>
        <v>2.465102015014252</v>
      </c>
      <c r="I246" s="19">
        <f>'[23]Fuel Calculation'!U89</f>
        <v>2.465102015014252</v>
      </c>
      <c r="J246" s="66">
        <f>'[24]Fuel Calculation'!U89</f>
        <v>2.465102015014252</v>
      </c>
      <c r="K246" s="3">
        <f>'[20]Fuel Calculation'!U89</f>
        <v>2.465102015014252</v>
      </c>
      <c r="AJ246" s="9">
        <f>'[19]Fuel Calculation'!Q90</f>
        <v>12600</v>
      </c>
      <c r="AK246" s="3">
        <f>'[19]Fuel Calculation'!AE90</f>
        <v>6.1285794708227259</v>
      </c>
      <c r="AL246" s="3">
        <f t="shared" ref="AL246:AO246" si="241">AK246</f>
        <v>6.1285794708227259</v>
      </c>
      <c r="AM246" s="3">
        <f t="shared" si="241"/>
        <v>6.1285794708227259</v>
      </c>
      <c r="AN246" s="3">
        <f t="shared" si="241"/>
        <v>6.1285794708227259</v>
      </c>
      <c r="AO246" s="3">
        <f t="shared" si="241"/>
        <v>6.1285794708227259</v>
      </c>
      <c r="AP246" s="3">
        <f>'[20]Fuel Calculation'!AE90</f>
        <v>6.1285794708227259</v>
      </c>
      <c r="BL246" s="9">
        <f t="shared" si="161"/>
        <v>12600</v>
      </c>
      <c r="BM246" s="3">
        <f>'[19]Fuel Calculation'!X90</f>
        <v>77220.10133236635</v>
      </c>
      <c r="BN246" s="3">
        <f t="shared" ref="BN246:BR246" si="242">BM246</f>
        <v>77220.10133236635</v>
      </c>
      <c r="BO246" s="3">
        <f t="shared" si="242"/>
        <v>77220.10133236635</v>
      </c>
      <c r="BP246" s="3">
        <f t="shared" si="242"/>
        <v>77220.10133236635</v>
      </c>
      <c r="BQ246" s="3">
        <f t="shared" si="242"/>
        <v>77220.10133236635</v>
      </c>
      <c r="BR246" s="3">
        <f t="shared" si="242"/>
        <v>77220.10133236635</v>
      </c>
    </row>
    <row r="247" spans="5:70" x14ac:dyDescent="0.2">
      <c r="E247" s="9">
        <f>'[19]Fuel Calculation'!Q90</f>
        <v>12600</v>
      </c>
      <c r="F247" s="3">
        <f>'[19]Fuel Calculation'!U90</f>
        <v>2.6127597287677098</v>
      </c>
      <c r="G247" s="3">
        <f>'[21]Fuel Calculation'!U90</f>
        <v>2.6127597287677098</v>
      </c>
      <c r="H247" s="55">
        <f>'[22]Fuel Calculation'!U90</f>
        <v>2.6127597287677098</v>
      </c>
      <c r="I247" s="19">
        <f>'[23]Fuel Calculation'!U90</f>
        <v>2.6127597287677098</v>
      </c>
      <c r="J247" s="66">
        <f>'[24]Fuel Calculation'!U90</f>
        <v>2.6127597287677098</v>
      </c>
      <c r="K247" s="3">
        <f>'[20]Fuel Calculation'!U90</f>
        <v>2.6127597287677098</v>
      </c>
      <c r="AJ247" s="9">
        <f>'[19]Fuel Calculation'!Q91</f>
        <v>12900</v>
      </c>
      <c r="AK247" s="3">
        <f>'[19]Fuel Calculation'!AE91</f>
        <v>6.1058931298736079</v>
      </c>
      <c r="AL247" s="3">
        <f t="shared" ref="AL247:AO247" si="243">AK247</f>
        <v>6.1058931298736079</v>
      </c>
      <c r="AM247" s="3">
        <f t="shared" si="243"/>
        <v>6.1058931298736079</v>
      </c>
      <c r="AN247" s="3">
        <f t="shared" si="243"/>
        <v>6.1058931298736079</v>
      </c>
      <c r="AO247" s="3">
        <f t="shared" si="243"/>
        <v>6.1058931298736079</v>
      </c>
      <c r="AP247" s="3">
        <f>'[20]Fuel Calculation'!AE91</f>
        <v>6.1058931298736079</v>
      </c>
      <c r="BL247" s="9">
        <f t="shared" si="161"/>
        <v>12900</v>
      </c>
      <c r="BM247" s="3">
        <f>'[19]Fuel Calculation'!X91</f>
        <v>78766.021375369543</v>
      </c>
      <c r="BN247" s="3">
        <f t="shared" ref="BN247:BR247" si="244">BM247</f>
        <v>78766.021375369543</v>
      </c>
      <c r="BO247" s="3">
        <f t="shared" si="244"/>
        <v>78766.021375369543</v>
      </c>
      <c r="BP247" s="3">
        <f t="shared" si="244"/>
        <v>78766.021375369543</v>
      </c>
      <c r="BQ247" s="3">
        <f t="shared" si="244"/>
        <v>78766.021375369543</v>
      </c>
      <c r="BR247" s="3">
        <f t="shared" si="244"/>
        <v>78766.021375369543</v>
      </c>
    </row>
    <row r="248" spans="5:70" x14ac:dyDescent="0.2">
      <c r="E248" s="9">
        <f>'[19]Fuel Calculation'!Q91</f>
        <v>12900</v>
      </c>
      <c r="F248" s="3">
        <f>'[19]Fuel Calculation'!U91</f>
        <v>2.7810972090873718</v>
      </c>
      <c r="G248" s="3">
        <f>'[21]Fuel Calculation'!U91</f>
        <v>2.7810972090873718</v>
      </c>
      <c r="H248" s="55">
        <f>'[22]Fuel Calculation'!U91</f>
        <v>2.7810972090873718</v>
      </c>
      <c r="I248" s="19">
        <f>'[23]Fuel Calculation'!U91</f>
        <v>2.7810972090873718</v>
      </c>
      <c r="J248" s="66">
        <f>'[24]Fuel Calculation'!U91</f>
        <v>2.7810972090873718</v>
      </c>
      <c r="K248" s="3">
        <f>'[20]Fuel Calculation'!U91</f>
        <v>2.7810972090873718</v>
      </c>
      <c r="AJ248" s="9">
        <f>'[19]Fuel Calculation'!Q92</f>
        <v>13200</v>
      </c>
      <c r="AK248" s="3">
        <f>'[19]Fuel Calculation'!AE92</f>
        <v>6.0842060442998829</v>
      </c>
      <c r="AL248" s="3">
        <f t="shared" ref="AL248:AO248" si="245">AK248</f>
        <v>6.0842060442998829</v>
      </c>
      <c r="AM248" s="3">
        <f t="shared" si="245"/>
        <v>6.0842060442998829</v>
      </c>
      <c r="AN248" s="3">
        <f t="shared" si="245"/>
        <v>6.0842060442998829</v>
      </c>
      <c r="AO248" s="3">
        <f t="shared" si="245"/>
        <v>6.0842060442998829</v>
      </c>
      <c r="AP248" s="3">
        <f>'[20]Fuel Calculation'!AE92</f>
        <v>6.0842060442998829</v>
      </c>
      <c r="BL248" s="9">
        <f t="shared" si="161"/>
        <v>13200</v>
      </c>
      <c r="BM248" s="3">
        <f>'[19]Fuel Calculation'!X92</f>
        <v>80311.51978475845</v>
      </c>
      <c r="BN248" s="3">
        <f t="shared" ref="BN248:BR248" si="246">BM248</f>
        <v>80311.51978475845</v>
      </c>
      <c r="BO248" s="3">
        <f t="shared" si="246"/>
        <v>80311.51978475845</v>
      </c>
      <c r="BP248" s="3">
        <f t="shared" si="246"/>
        <v>80311.51978475845</v>
      </c>
      <c r="BQ248" s="3">
        <f t="shared" si="246"/>
        <v>80311.51978475845</v>
      </c>
      <c r="BR248" s="3">
        <f t="shared" si="246"/>
        <v>80311.51978475845</v>
      </c>
    </row>
    <row r="249" spans="5:70" x14ac:dyDescent="0.2">
      <c r="E249" s="9">
        <f>'[19]Fuel Calculation'!Q92</f>
        <v>13200</v>
      </c>
      <c r="F249" s="3">
        <f>'[19]Fuel Calculation'!U92</f>
        <v>2.9746363483952978</v>
      </c>
      <c r="G249" s="3">
        <f>'[21]Fuel Calculation'!U92</f>
        <v>2.9746363483952978</v>
      </c>
      <c r="H249" s="55">
        <f>'[22]Fuel Calculation'!U92</f>
        <v>2.9746363483952978</v>
      </c>
      <c r="I249" s="19">
        <f>'[23]Fuel Calculation'!U92</f>
        <v>2.9746363483952978</v>
      </c>
      <c r="J249" s="66">
        <f>'[24]Fuel Calculation'!U92</f>
        <v>2.9746363483952978</v>
      </c>
      <c r="K249" s="3">
        <f>'[20]Fuel Calculation'!U92</f>
        <v>2.9746363483952978</v>
      </c>
      <c r="AJ249" s="9">
        <f>'[19]Fuel Calculation'!Q93</f>
        <v>13500</v>
      </c>
      <c r="AK249" s="3">
        <f>'[19]Fuel Calculation'!AE93</f>
        <v>6.0634580058363046</v>
      </c>
      <c r="AL249" s="3">
        <f t="shared" ref="AL249:AO249" si="247">AK249</f>
        <v>6.0634580058363046</v>
      </c>
      <c r="AM249" s="3">
        <f t="shared" si="247"/>
        <v>6.0634580058363046</v>
      </c>
      <c r="AN249" s="3">
        <f t="shared" si="247"/>
        <v>6.0634580058363046</v>
      </c>
      <c r="AO249" s="3">
        <f t="shared" si="247"/>
        <v>6.0634580058363046</v>
      </c>
      <c r="AP249" s="3">
        <f>'[20]Fuel Calculation'!AE93</f>
        <v>6.0634580058363046</v>
      </c>
      <c r="BL249" s="9">
        <f t="shared" si="161"/>
        <v>13500</v>
      </c>
      <c r="BM249" s="3">
        <f>'[19]Fuel Calculation'!X93</f>
        <v>81856.683078790113</v>
      </c>
      <c r="BN249" s="3">
        <f t="shared" ref="BN249:BR249" si="248">BM249</f>
        <v>81856.683078790113</v>
      </c>
      <c r="BO249" s="3">
        <f t="shared" si="248"/>
        <v>81856.683078790113</v>
      </c>
      <c r="BP249" s="3">
        <f t="shared" si="248"/>
        <v>81856.683078790113</v>
      </c>
      <c r="BQ249" s="3">
        <f t="shared" si="248"/>
        <v>81856.683078790113</v>
      </c>
      <c r="BR249" s="3">
        <f t="shared" si="248"/>
        <v>81856.683078790113</v>
      </c>
    </row>
    <row r="250" spans="5:70" x14ac:dyDescent="0.2">
      <c r="E250" s="9">
        <f>'[19]Fuel Calculation'!Q93</f>
        <v>13500</v>
      </c>
      <c r="F250" s="3">
        <f>'[19]Fuel Calculation'!U93</f>
        <v>3.199334681980309</v>
      </c>
      <c r="G250" s="3">
        <f>'[21]Fuel Calculation'!U93</f>
        <v>3.199334681980309</v>
      </c>
      <c r="H250" s="55">
        <f>'[22]Fuel Calculation'!U93</f>
        <v>3.199334681980309</v>
      </c>
      <c r="I250" s="19">
        <f>'[23]Fuel Calculation'!U93</f>
        <v>3.199334681980309</v>
      </c>
      <c r="J250" s="66">
        <f>'[24]Fuel Calculation'!U93</f>
        <v>3.199334681980309</v>
      </c>
      <c r="K250" s="3">
        <f>'[20]Fuel Calculation'!U93</f>
        <v>3.199334681980309</v>
      </c>
      <c r="AJ250" s="9">
        <f>'[19]Fuel Calculation'!Q94</f>
        <v>13800</v>
      </c>
      <c r="AK250" s="3">
        <f>'[19]Fuel Calculation'!AE94</f>
        <v>6.0435935552796733</v>
      </c>
      <c r="AL250" s="3">
        <f t="shared" ref="AL250:AO250" si="249">AK250</f>
        <v>6.0435935552796733</v>
      </c>
      <c r="AM250" s="3">
        <f t="shared" si="249"/>
        <v>6.0435935552796733</v>
      </c>
      <c r="AN250" s="3">
        <f t="shared" si="249"/>
        <v>6.0435935552796733</v>
      </c>
      <c r="AO250" s="3">
        <f t="shared" si="249"/>
        <v>6.0435935552796733</v>
      </c>
      <c r="AP250" s="3">
        <f>'[20]Fuel Calculation'!AE94</f>
        <v>6.0435935552796733</v>
      </c>
      <c r="BL250" s="9">
        <f t="shared" si="161"/>
        <v>13800</v>
      </c>
      <c r="BM250" s="3">
        <f>'[19]Fuel Calculation'!X94</f>
        <v>83401.591062859487</v>
      </c>
      <c r="BN250" s="3">
        <f t="shared" ref="BN250:BR250" si="250">BM250</f>
        <v>83401.591062859487</v>
      </c>
      <c r="BO250" s="3">
        <f t="shared" si="250"/>
        <v>83401.591062859487</v>
      </c>
      <c r="BP250" s="3">
        <f t="shared" si="250"/>
        <v>83401.591062859487</v>
      </c>
      <c r="BQ250" s="3">
        <f t="shared" si="250"/>
        <v>83401.591062859487</v>
      </c>
      <c r="BR250" s="3">
        <f t="shared" si="250"/>
        <v>83401.591062859487</v>
      </c>
    </row>
    <row r="251" spans="5:70" x14ac:dyDescent="0.2">
      <c r="E251" s="9">
        <f>'[19]Fuel Calculation'!Q94</f>
        <v>13800</v>
      </c>
      <c r="F251" s="3">
        <f>'[19]Fuel Calculation'!U94</f>
        <v>3.4632026650702299</v>
      </c>
      <c r="G251" s="3">
        <f>'[21]Fuel Calculation'!U94</f>
        <v>3.4632026650702299</v>
      </c>
      <c r="H251" s="55">
        <f>'[22]Fuel Calculation'!U94</f>
        <v>3.4632026650702299</v>
      </c>
      <c r="I251" s="19">
        <f>'[23]Fuel Calculation'!U94</f>
        <v>3.4632026650702299</v>
      </c>
      <c r="J251" s="66">
        <f>'[24]Fuel Calculation'!U94</f>
        <v>3.4632026650702299</v>
      </c>
      <c r="K251" s="3">
        <f>'[20]Fuel Calculation'!U94</f>
        <v>3.4632026650702299</v>
      </c>
      <c r="AJ251" s="9">
        <f>'[19]Fuel Calculation'!Q95</f>
        <v>14100</v>
      </c>
      <c r="AK251" s="3">
        <f>'[19]Fuel Calculation'!AE95</f>
        <v>6.0245615298741999</v>
      </c>
      <c r="AL251" s="3">
        <f t="shared" ref="AL251:AO251" si="251">AK251</f>
        <v>6.0245615298741999</v>
      </c>
      <c r="AM251" s="3">
        <f t="shared" si="251"/>
        <v>6.0245615298741999</v>
      </c>
      <c r="AN251" s="3">
        <f t="shared" si="251"/>
        <v>6.0245615298741999</v>
      </c>
      <c r="AO251" s="3">
        <f t="shared" si="251"/>
        <v>6.0245615298741999</v>
      </c>
      <c r="AP251" s="3">
        <f>'[20]Fuel Calculation'!AE95</f>
        <v>6.0245615298741999</v>
      </c>
      <c r="BL251" s="9">
        <f t="shared" si="161"/>
        <v>14100</v>
      </c>
      <c r="BM251" s="3">
        <f>'[19]Fuel Calculation'!X95</f>
        <v>84946.317571226216</v>
      </c>
      <c r="BN251" s="3">
        <f t="shared" ref="BN251:BR251" si="252">BM251</f>
        <v>84946.317571226216</v>
      </c>
      <c r="BO251" s="3">
        <f t="shared" si="252"/>
        <v>84946.317571226216</v>
      </c>
      <c r="BP251" s="3">
        <f t="shared" si="252"/>
        <v>84946.317571226216</v>
      </c>
      <c r="BQ251" s="3">
        <f t="shared" si="252"/>
        <v>84946.317571226216</v>
      </c>
      <c r="BR251" s="3">
        <f t="shared" si="252"/>
        <v>84946.317571226216</v>
      </c>
    </row>
    <row r="252" spans="5:70" x14ac:dyDescent="0.2">
      <c r="E252" s="9">
        <f>'[19]Fuel Calculation'!Q95</f>
        <v>14100</v>
      </c>
      <c r="F252" s="3">
        <f>'[19]Fuel Calculation'!U95</f>
        <v>3.777269620589351</v>
      </c>
      <c r="G252" s="3">
        <f>'[21]Fuel Calculation'!U95</f>
        <v>3.777269620589351</v>
      </c>
      <c r="H252" s="55">
        <f>'[22]Fuel Calculation'!U95</f>
        <v>3.777269620589351</v>
      </c>
      <c r="I252" s="19">
        <f>'[23]Fuel Calculation'!U95</f>
        <v>3.777269620589351</v>
      </c>
      <c r="J252" s="66">
        <f>'[24]Fuel Calculation'!U95</f>
        <v>3.777269620589351</v>
      </c>
      <c r="K252" s="3">
        <f>'[20]Fuel Calculation'!U95</f>
        <v>3.777269620589351</v>
      </c>
      <c r="AJ252" s="9">
        <f>'[19]Fuel Calculation'!Q96</f>
        <v>14400</v>
      </c>
      <c r="AK252" s="3">
        <f>'[19]Fuel Calculation'!AE96</f>
        <v>6.0063146608540388</v>
      </c>
      <c r="AL252" s="3">
        <f t="shared" ref="AL252:AO252" si="253">AK252</f>
        <v>6.0063146608540388</v>
      </c>
      <c r="AM252" s="3">
        <f t="shared" si="253"/>
        <v>6.0063146608540388</v>
      </c>
      <c r="AN252" s="3">
        <f t="shared" si="253"/>
        <v>6.0063146608540388</v>
      </c>
      <c r="AO252" s="3">
        <f t="shared" si="253"/>
        <v>6.0063146608540388</v>
      </c>
      <c r="AP252" s="3">
        <f>'[20]Fuel Calculation'!AE96</f>
        <v>6.0063146608540388</v>
      </c>
      <c r="BL252" s="9">
        <f t="shared" si="161"/>
        <v>14400</v>
      </c>
      <c r="BM252" s="3">
        <f>'[19]Fuel Calculation'!X96</f>
        <v>86490.931116298161</v>
      </c>
      <c r="BN252" s="3">
        <f t="shared" ref="BN252:BR252" si="254">BM252</f>
        <v>86490.931116298161</v>
      </c>
      <c r="BO252" s="3">
        <f t="shared" si="254"/>
        <v>86490.931116298161</v>
      </c>
      <c r="BP252" s="3">
        <f t="shared" si="254"/>
        <v>86490.931116298161</v>
      </c>
      <c r="BQ252" s="3">
        <f t="shared" si="254"/>
        <v>86490.931116298161</v>
      </c>
      <c r="BR252" s="3">
        <f t="shared" si="254"/>
        <v>86490.931116298161</v>
      </c>
    </row>
    <row r="253" spans="5:70" x14ac:dyDescent="0.2">
      <c r="E253" s="9">
        <f>'[19]Fuel Calculation'!Q96</f>
        <v>14400</v>
      </c>
      <c r="F253" s="3">
        <f>'[19]Fuel Calculation'!U96</f>
        <v>4.1571519751689001</v>
      </c>
      <c r="G253" s="3">
        <f>'[21]Fuel Calculation'!U96</f>
        <v>4.1571519751689001</v>
      </c>
      <c r="H253" s="55">
        <f>'[22]Fuel Calculation'!U96</f>
        <v>4.1571519751689001</v>
      </c>
      <c r="I253" s="19">
        <f>'[23]Fuel Calculation'!U96</f>
        <v>4.1571519751689001</v>
      </c>
      <c r="J253" s="66">
        <f>'[24]Fuel Calculation'!U96</f>
        <v>4.1571519751689001</v>
      </c>
      <c r="K253" s="3">
        <f>'[20]Fuel Calculation'!U96</f>
        <v>4.1571519751689001</v>
      </c>
      <c r="AJ253" s="9">
        <f>'[19]Fuel Calculation'!Q97</f>
        <v>14700</v>
      </c>
      <c r="AK253" s="3">
        <f>'[19]Fuel Calculation'!AE97</f>
        <v>5.9888092148843457</v>
      </c>
      <c r="AL253" s="3">
        <f t="shared" ref="AL253:AO253" si="255">AK253</f>
        <v>5.9888092148843457</v>
      </c>
      <c r="AM253" s="3">
        <f t="shared" si="255"/>
        <v>5.9888092148843457</v>
      </c>
      <c r="AN253" s="3">
        <f t="shared" si="255"/>
        <v>5.9888092148843457</v>
      </c>
      <c r="AO253" s="3">
        <f t="shared" si="255"/>
        <v>5.9888092148843457</v>
      </c>
      <c r="AP253" s="3">
        <f>'[20]Fuel Calculation'!AE97</f>
        <v>5.9888092148843457</v>
      </c>
      <c r="BL253" s="9">
        <f t="shared" si="161"/>
        <v>14700</v>
      </c>
      <c r="BM253" s="3">
        <f>'[19]Fuel Calculation'!X97</f>
        <v>88035.49545879988</v>
      </c>
      <c r="BN253" s="3">
        <f t="shared" ref="BN253:BR253" si="256">BM253</f>
        <v>88035.49545879988</v>
      </c>
      <c r="BO253" s="3">
        <f t="shared" si="256"/>
        <v>88035.49545879988</v>
      </c>
      <c r="BP253" s="3">
        <f t="shared" si="256"/>
        <v>88035.49545879988</v>
      </c>
      <c r="BQ253" s="3">
        <f t="shared" si="256"/>
        <v>88035.49545879988</v>
      </c>
      <c r="BR253" s="3">
        <f t="shared" si="256"/>
        <v>88035.49545879988</v>
      </c>
    </row>
    <row r="254" spans="5:70" x14ac:dyDescent="0.2">
      <c r="E254" s="9">
        <f>'[19]Fuel Calculation'!Q97</f>
        <v>14700</v>
      </c>
      <c r="F254" s="3">
        <f>'[19]Fuel Calculation'!U97</f>
        <v>4.6257126867060219</v>
      </c>
      <c r="G254" s="3">
        <f>'[21]Fuel Calculation'!U97</f>
        <v>4.6257126867060219</v>
      </c>
      <c r="H254" s="55">
        <f>'[22]Fuel Calculation'!U97</f>
        <v>4.6257126867060219</v>
      </c>
      <c r="I254" s="19">
        <f>'[23]Fuel Calculation'!U97</f>
        <v>4.6257126867060219</v>
      </c>
      <c r="J254" s="66">
        <f>'[24]Fuel Calculation'!U97</f>
        <v>4.6257126867060219</v>
      </c>
      <c r="K254" s="3">
        <f>'[20]Fuel Calculation'!U97</f>
        <v>4.6257126867060219</v>
      </c>
      <c r="AJ254" s="9">
        <f>'[19]Fuel Calculation'!Q98</f>
        <v>15000</v>
      </c>
      <c r="AK254" s="3">
        <f>'[19]Fuel Calculation'!AE98</f>
        <v>5.9720046740007762</v>
      </c>
      <c r="AL254" s="3">
        <f t="shared" ref="AL254:AO254" si="257">AK254</f>
        <v>5.9720046740007762</v>
      </c>
      <c r="AM254" s="3">
        <f t="shared" si="257"/>
        <v>5.9720046740007762</v>
      </c>
      <c r="AN254" s="3">
        <f t="shared" si="257"/>
        <v>5.9720046740007762</v>
      </c>
      <c r="AO254" s="3">
        <f t="shared" si="257"/>
        <v>5.9720046740007762</v>
      </c>
      <c r="AP254" s="3">
        <f>'[20]Fuel Calculation'!AE98</f>
        <v>5.9720046740007762</v>
      </c>
      <c r="BL254" s="9">
        <f t="shared" si="161"/>
        <v>15000</v>
      </c>
      <c r="BM254" s="3">
        <f>'[19]Fuel Calculation'!X98</f>
        <v>89580.070110011642</v>
      </c>
      <c r="BN254" s="3">
        <f t="shared" ref="BN254:BR254" si="258">BM254</f>
        <v>89580.070110011642</v>
      </c>
      <c r="BO254" s="3">
        <f t="shared" si="258"/>
        <v>89580.070110011642</v>
      </c>
      <c r="BP254" s="3">
        <f t="shared" si="258"/>
        <v>89580.070110011642</v>
      </c>
      <c r="BQ254" s="3">
        <f t="shared" si="258"/>
        <v>89580.070110011642</v>
      </c>
      <c r="BR254" s="3">
        <f t="shared" si="258"/>
        <v>89580.070110011642</v>
      </c>
    </row>
    <row r="255" spans="5:70" x14ac:dyDescent="0.2">
      <c r="E255" s="9">
        <f>'[19]Fuel Calculation'!Q98</f>
        <v>15000</v>
      </c>
      <c r="F255" s="3">
        <f>'[19]Fuel Calculation'!U98</f>
        <v>5.2178138273810131</v>
      </c>
      <c r="G255" s="3">
        <f>'[21]Fuel Calculation'!U98</f>
        <v>5.2178138273810131</v>
      </c>
      <c r="H255" s="55">
        <f>'[22]Fuel Calculation'!U98</f>
        <v>5.2178138273810131</v>
      </c>
      <c r="I255" s="19">
        <f>'[23]Fuel Calculation'!U98</f>
        <v>5.2178138273810131</v>
      </c>
      <c r="J255" s="66">
        <f>'[24]Fuel Calculation'!U98</f>
        <v>5.2178138273810131</v>
      </c>
      <c r="K255" s="3">
        <f>'[20]Fuel Calculation'!U98</f>
        <v>5.2178138273810131</v>
      </c>
      <c r="AJ255" s="9">
        <f>'[19]Fuel Calculation'!Q99</f>
        <v>15300</v>
      </c>
      <c r="AK255" s="3">
        <f>'[19]Fuel Calculation'!AE99</f>
        <v>5.9558634493792253</v>
      </c>
      <c r="AL255" s="3">
        <f t="shared" ref="AL255:AO255" si="259">AK255</f>
        <v>5.9558634493792253</v>
      </c>
      <c r="AM255" s="3">
        <f t="shared" si="259"/>
        <v>5.9558634493792253</v>
      </c>
      <c r="AN255" s="3">
        <f t="shared" si="259"/>
        <v>5.9558634493792253</v>
      </c>
      <c r="AO255" s="3">
        <f t="shared" si="259"/>
        <v>5.9558634493792253</v>
      </c>
      <c r="AP255" s="3">
        <f>'[20]Fuel Calculation'!AE99</f>
        <v>5.9558634493792253</v>
      </c>
      <c r="BL255" s="9">
        <f t="shared" si="161"/>
        <v>15300</v>
      </c>
      <c r="BM255" s="3">
        <f>'[19]Fuel Calculation'!X99</f>
        <v>91124.710775502142</v>
      </c>
      <c r="BN255" s="3">
        <f t="shared" ref="BN255:BR255" si="260">BM255</f>
        <v>91124.710775502142</v>
      </c>
      <c r="BO255" s="3">
        <f t="shared" si="260"/>
        <v>91124.710775502142</v>
      </c>
      <c r="BP255" s="3">
        <f t="shared" si="260"/>
        <v>91124.710775502142</v>
      </c>
      <c r="BQ255" s="3">
        <f t="shared" si="260"/>
        <v>91124.710775502142</v>
      </c>
      <c r="BR255" s="3">
        <f t="shared" si="260"/>
        <v>91124.710775502142</v>
      </c>
    </row>
    <row r="256" spans="5:70" x14ac:dyDescent="0.2">
      <c r="E256" s="9">
        <f>'[19]Fuel Calculation'!Q99</f>
        <v>15300</v>
      </c>
      <c r="F256" s="3">
        <f>'[19]Fuel Calculation'!U99</f>
        <v>5.9893745099206068</v>
      </c>
      <c r="G256" s="3">
        <f>'[21]Fuel Calculation'!U99</f>
        <v>5.9893745099206068</v>
      </c>
      <c r="H256" s="55">
        <f>'[22]Fuel Calculation'!U99</f>
        <v>5.9893745099206068</v>
      </c>
      <c r="I256" s="19">
        <f>'[23]Fuel Calculation'!U99</f>
        <v>5.9893745099206068</v>
      </c>
      <c r="J256" s="66">
        <f>'[24]Fuel Calculation'!U99</f>
        <v>5.9893745099206068</v>
      </c>
      <c r="K256" s="3">
        <f>'[20]Fuel Calculation'!U99</f>
        <v>5.9893745099206068</v>
      </c>
      <c r="AJ256" s="9">
        <f>'[19]Fuel Calculation'!Q100</f>
        <v>15600</v>
      </c>
      <c r="AK256" s="3">
        <f>'[19]Fuel Calculation'!AE100</f>
        <v>5.9403506248924627</v>
      </c>
      <c r="AL256" s="3">
        <f t="shared" ref="AL256:AO256" si="261">AK256</f>
        <v>5.9403506248924627</v>
      </c>
      <c r="AM256" s="3">
        <f t="shared" si="261"/>
        <v>5.9403506248924627</v>
      </c>
      <c r="AN256" s="3">
        <f t="shared" si="261"/>
        <v>5.9403506248924627</v>
      </c>
      <c r="AO256" s="3">
        <f t="shared" si="261"/>
        <v>5.9403506248924627</v>
      </c>
      <c r="AP256" s="3">
        <f>'[20]Fuel Calculation'!AE100</f>
        <v>5.9403506248924627</v>
      </c>
      <c r="BL256" s="9">
        <f t="shared" si="161"/>
        <v>15600</v>
      </c>
      <c r="BM256" s="3">
        <f>'[19]Fuel Calculation'!X100</f>
        <v>92669.469748322415</v>
      </c>
      <c r="BN256" s="3">
        <f t="shared" ref="BN256:BR256" si="262">BM256</f>
        <v>92669.469748322415</v>
      </c>
      <c r="BO256" s="3">
        <f t="shared" si="262"/>
        <v>92669.469748322415</v>
      </c>
      <c r="BP256" s="3">
        <f t="shared" si="262"/>
        <v>92669.469748322415</v>
      </c>
      <c r="BQ256" s="3">
        <f t="shared" si="262"/>
        <v>92669.469748322415</v>
      </c>
      <c r="BR256" s="3">
        <f t="shared" si="262"/>
        <v>92669.469748322415</v>
      </c>
    </row>
    <row r="257" spans="5:70" x14ac:dyDescent="0.2">
      <c r="E257" s="9">
        <f>'[19]Fuel Calculation'!Q100</f>
        <v>15600</v>
      </c>
      <c r="F257" s="3">
        <f>'[19]Fuel Calculation'!U100</f>
        <v>7.0360935007572136</v>
      </c>
      <c r="G257" s="3">
        <f>'[21]Fuel Calculation'!U100</f>
        <v>7.0360935007572136</v>
      </c>
      <c r="H257" s="55">
        <f>'[22]Fuel Calculation'!U100</f>
        <v>7.0360935007572136</v>
      </c>
      <c r="I257" s="19">
        <f>'[23]Fuel Calculation'!U100</f>
        <v>7.0360935007572136</v>
      </c>
      <c r="J257" s="66">
        <f>'[24]Fuel Calculation'!U100</f>
        <v>7.0360935007572136</v>
      </c>
      <c r="K257" s="3">
        <f>'[20]Fuel Calculation'!U100</f>
        <v>7.0360935007572136</v>
      </c>
      <c r="AJ257" s="9">
        <f>'[19]Fuel Calculation'!Q101</f>
        <v>15900</v>
      </c>
      <c r="AK257" s="3">
        <f>'[19]Fuel Calculation'!AE101</f>
        <v>5.9254337269447852</v>
      </c>
      <c r="AL257" s="3">
        <f t="shared" ref="AL257:AO257" si="263">AK257</f>
        <v>5.9254337269447852</v>
      </c>
      <c r="AM257" s="3">
        <f t="shared" si="263"/>
        <v>5.9254337269447852</v>
      </c>
      <c r="AN257" s="3">
        <f t="shared" si="263"/>
        <v>5.9254337269447852</v>
      </c>
      <c r="AO257" s="3">
        <f t="shared" si="263"/>
        <v>5.9254337269447852</v>
      </c>
      <c r="AP257" s="3">
        <f>'[20]Fuel Calculation'!AE101</f>
        <v>5.9254337269447852</v>
      </c>
      <c r="BL257" s="9">
        <f t="shared" si="161"/>
        <v>15900</v>
      </c>
      <c r="BM257" s="3">
        <f>'[19]Fuel Calculation'!X101</f>
        <v>94214.396258422086</v>
      </c>
      <c r="BN257" s="3">
        <f t="shared" ref="BN257:BR257" si="264">BM257</f>
        <v>94214.396258422086</v>
      </c>
      <c r="BO257" s="3">
        <f t="shared" si="264"/>
        <v>94214.396258422086</v>
      </c>
      <c r="BP257" s="3">
        <f t="shared" si="264"/>
        <v>94214.396258422086</v>
      </c>
      <c r="BQ257" s="3">
        <f t="shared" si="264"/>
        <v>94214.396258422086</v>
      </c>
      <c r="BR257" s="3">
        <f t="shared" si="264"/>
        <v>94214.396258422086</v>
      </c>
    </row>
    <row r="258" spans="5:70" x14ac:dyDescent="0.2">
      <c r="E258" s="9">
        <f>'[19]Fuel Calculation'!Q101</f>
        <v>15900</v>
      </c>
      <c r="F258" s="3">
        <f>'[19]Fuel Calculation'!U101</f>
        <v>8.536469422369759</v>
      </c>
      <c r="G258" s="3">
        <f>'[21]Fuel Calculation'!U101</f>
        <v>8.536469422369759</v>
      </c>
      <c r="H258" s="55">
        <f>'[22]Fuel Calculation'!U101</f>
        <v>8.536469422369759</v>
      </c>
      <c r="I258" s="19">
        <f>'[23]Fuel Calculation'!U101</f>
        <v>8.536469422369759</v>
      </c>
      <c r="J258" s="66">
        <f>'[24]Fuel Calculation'!U101</f>
        <v>8.536469422369759</v>
      </c>
      <c r="K258" s="3">
        <f>'[20]Fuel Calculation'!U101</f>
        <v>8.536469422369759</v>
      </c>
      <c r="AJ258" s="9">
        <f>'[19]Fuel Calculation'!Q102</f>
        <v>16200</v>
      </c>
      <c r="AK258" s="3">
        <f>'[19]Fuel Calculation'!AE102</f>
        <v>5.9110825175335444</v>
      </c>
      <c r="AL258" s="3">
        <f t="shared" ref="AL258:AO258" si="265">AK258</f>
        <v>5.9110825175335444</v>
      </c>
      <c r="AM258" s="3">
        <f t="shared" si="265"/>
        <v>5.9110825175335444</v>
      </c>
      <c r="AN258" s="3">
        <f t="shared" si="265"/>
        <v>5.9110825175335444</v>
      </c>
      <c r="AO258" s="3">
        <f t="shared" si="265"/>
        <v>5.9110825175335444</v>
      </c>
      <c r="AP258" s="3">
        <f>'[20]Fuel Calculation'!AE102</f>
        <v>5.9110825175335444</v>
      </c>
      <c r="BL258" s="9">
        <f t="shared" si="161"/>
        <v>16200</v>
      </c>
      <c r="BM258" s="3">
        <f>'[19]Fuel Calculation'!X102</f>
        <v>95759.536784043419</v>
      </c>
      <c r="BN258" s="3">
        <f t="shared" ref="BN258:BR258" si="266">BM258</f>
        <v>95759.536784043419</v>
      </c>
      <c r="BO258" s="3">
        <f t="shared" si="266"/>
        <v>95759.536784043419</v>
      </c>
      <c r="BP258" s="3">
        <f t="shared" si="266"/>
        <v>95759.536784043419</v>
      </c>
      <c r="BQ258" s="3">
        <f t="shared" si="266"/>
        <v>95759.536784043419</v>
      </c>
      <c r="BR258" s="3">
        <f t="shared" si="266"/>
        <v>95759.536784043419</v>
      </c>
    </row>
    <row r="259" spans="5:70" x14ac:dyDescent="0.2">
      <c r="E259" s="9">
        <f>'[19]Fuel Calculation'!Q102</f>
        <v>16200</v>
      </c>
      <c r="F259" s="3">
        <f>'[19]Fuel Calculation'!U102</f>
        <v>10.866059603853532</v>
      </c>
      <c r="G259" s="3">
        <f>'[21]Fuel Calculation'!U102</f>
        <v>10.866059603853532</v>
      </c>
      <c r="H259" s="55">
        <f>'[22]Fuel Calculation'!U102</f>
        <v>10.866059603853532</v>
      </c>
      <c r="I259" s="19">
        <f>'[23]Fuel Calculation'!U102</f>
        <v>10.866059603853532</v>
      </c>
      <c r="J259" s="66">
        <f>'[24]Fuel Calculation'!U102</f>
        <v>10.866059603853532</v>
      </c>
      <c r="K259" s="3">
        <f>'[20]Fuel Calculation'!U102</f>
        <v>10.866059603853532</v>
      </c>
      <c r="AJ259" s="9">
        <f>'[19]Fuel Calculation'!Q103</f>
        <v>16500</v>
      </c>
      <c r="AK259" s="3">
        <f>'[19]Fuel Calculation'!AE103</f>
        <v>5.8972688078795272</v>
      </c>
      <c r="AL259" s="3">
        <f t="shared" ref="AL259:AO259" si="267">AK259</f>
        <v>5.8972688078795272</v>
      </c>
      <c r="AM259" s="3">
        <f t="shared" si="267"/>
        <v>5.8972688078795272</v>
      </c>
      <c r="AN259" s="3">
        <f t="shared" si="267"/>
        <v>5.8972688078795272</v>
      </c>
      <c r="AO259" s="3">
        <f t="shared" si="267"/>
        <v>5.8972688078795272</v>
      </c>
      <c r="AP259" s="3">
        <f>'[20]Fuel Calculation'!AE103</f>
        <v>5.8972688078795272</v>
      </c>
      <c r="BL259" s="9">
        <f t="shared" si="161"/>
        <v>16500</v>
      </c>
      <c r="BM259" s="3">
        <f>'[19]Fuel Calculation'!X103</f>
        <v>97304.935330012202</v>
      </c>
      <c r="BN259" s="3">
        <f t="shared" ref="BN259:BR259" si="268">BM259</f>
        <v>97304.935330012202</v>
      </c>
      <c r="BO259" s="3">
        <f t="shared" si="268"/>
        <v>97304.935330012202</v>
      </c>
      <c r="BP259" s="3">
        <f t="shared" si="268"/>
        <v>97304.935330012202</v>
      </c>
      <c r="BQ259" s="3">
        <f t="shared" si="268"/>
        <v>97304.935330012202</v>
      </c>
      <c r="BR259" s="3">
        <f t="shared" si="268"/>
        <v>97304.935330012202</v>
      </c>
    </row>
    <row r="260" spans="5:70" x14ac:dyDescent="0.2">
      <c r="E260" s="9">
        <f>'[19]Fuel Calculation'!Q103</f>
        <v>16500</v>
      </c>
      <c r="F260" s="3">
        <f>'[19]Fuel Calculation'!U103</f>
        <v>14.973067993912025</v>
      </c>
      <c r="G260" s="3">
        <f>'[21]Fuel Calculation'!U103</f>
        <v>14.973067993912025</v>
      </c>
      <c r="H260" s="55">
        <f>'[22]Fuel Calculation'!U103</f>
        <v>14.973067993912025</v>
      </c>
      <c r="I260" s="19">
        <f>'[23]Fuel Calculation'!U103</f>
        <v>14.973067993912025</v>
      </c>
      <c r="J260" s="66">
        <f>'[24]Fuel Calculation'!U103</f>
        <v>14.973067993912025</v>
      </c>
      <c r="K260" s="3">
        <f>'[20]Fuel Calculation'!U103</f>
        <v>14.973067993912025</v>
      </c>
    </row>
    <row r="261" spans="5:70" x14ac:dyDescent="0.2">
      <c r="G261" s="16"/>
      <c r="H261" s="16">
        <f t="shared" ref="H261:I261" si="269">MIN(H206:H260)</f>
        <v>1.8611859850215031</v>
      </c>
      <c r="I261" s="16">
        <f t="shared" si="269"/>
        <v>1.6916583209970737</v>
      </c>
      <c r="J261" s="16">
        <f>MIN(J206:J260)</f>
        <v>1.5669956150328992</v>
      </c>
    </row>
    <row r="262" spans="5:70" x14ac:dyDescent="0.2">
      <c r="H262" s="1"/>
      <c r="I262" s="59"/>
      <c r="J262" s="1"/>
    </row>
    <row r="263" spans="5:70" x14ac:dyDescent="0.2">
      <c r="H263" s="16"/>
      <c r="I263" s="59"/>
      <c r="J263" s="1"/>
    </row>
    <row r="264" spans="5:70" x14ac:dyDescent="0.2">
      <c r="H264" s="1"/>
      <c r="I264" s="59"/>
      <c r="J264" s="1"/>
    </row>
    <row r="265" spans="5:70" x14ac:dyDescent="0.2">
      <c r="H265" s="1"/>
      <c r="I265" s="59"/>
      <c r="J265" s="1"/>
    </row>
    <row r="266" spans="5:70" x14ac:dyDescent="0.2">
      <c r="H266" s="1"/>
      <c r="J266" s="1"/>
    </row>
    <row r="267" spans="5:70" x14ac:dyDescent="0.2">
      <c r="H267" s="1"/>
      <c r="J267" s="1"/>
    </row>
    <row r="268" spans="5:70" x14ac:dyDescent="0.2">
      <c r="H268" s="1"/>
      <c r="J268" s="1"/>
    </row>
    <row r="269" spans="5:70" x14ac:dyDescent="0.2">
      <c r="H269" s="1"/>
      <c r="J269" s="1"/>
    </row>
    <row r="270" spans="5:70" x14ac:dyDescent="0.2">
      <c r="H270" s="1"/>
      <c r="J270" s="1"/>
    </row>
    <row r="271" spans="5:70" x14ac:dyDescent="0.2">
      <c r="H271" s="1"/>
      <c r="J271" s="1"/>
    </row>
    <row r="272" spans="5:70" x14ac:dyDescent="0.2">
      <c r="H272" s="1"/>
      <c r="J272" s="1"/>
    </row>
    <row r="273" spans="8:10" x14ac:dyDescent="0.2">
      <c r="H273" s="1"/>
      <c r="J273" s="1"/>
    </row>
    <row r="274" spans="8:10" x14ac:dyDescent="0.2">
      <c r="H274" s="1"/>
      <c r="J274" s="1"/>
    </row>
    <row r="275" spans="8:10" x14ac:dyDescent="0.2">
      <c r="J275" s="1"/>
    </row>
    <row r="276" spans="8:10" x14ac:dyDescent="0.2">
      <c r="J276" s="1"/>
    </row>
    <row r="277" spans="8:10" x14ac:dyDescent="0.2">
      <c r="J277" s="1"/>
    </row>
    <row r="278" spans="8:10" x14ac:dyDescent="0.2">
      <c r="J278" s="1"/>
    </row>
    <row r="279" spans="8:10" x14ac:dyDescent="0.2">
      <c r="J279" s="1"/>
    </row>
    <row r="280" spans="8:10" x14ac:dyDescent="0.2">
      <c r="J280" s="1"/>
    </row>
    <row r="281" spans="8:10" x14ac:dyDescent="0.2">
      <c r="J281" s="1"/>
    </row>
    <row r="282" spans="8:10" x14ac:dyDescent="0.2">
      <c r="J282" s="1"/>
    </row>
    <row r="283" spans="8:10" x14ac:dyDescent="0.2">
      <c r="J283" s="1"/>
    </row>
    <row r="284" spans="8:10" x14ac:dyDescent="0.2">
      <c r="J284" s="1"/>
    </row>
    <row r="285" spans="8:10" x14ac:dyDescent="0.2">
      <c r="J285" s="1"/>
    </row>
    <row r="286" spans="8:10" x14ac:dyDescent="0.2">
      <c r="J286" s="1"/>
    </row>
    <row r="287" spans="8:10" x14ac:dyDescent="0.2">
      <c r="J287" s="1"/>
    </row>
    <row r="288" spans="8:10" x14ac:dyDescent="0.2">
      <c r="J288" s="1"/>
    </row>
    <row r="289" spans="10:49" x14ac:dyDescent="0.2">
      <c r="J289" s="1"/>
    </row>
    <row r="290" spans="10:49" x14ac:dyDescent="0.2">
      <c r="J290" s="1"/>
    </row>
    <row r="291" spans="10:49" x14ac:dyDescent="0.2">
      <c r="J291" s="1"/>
    </row>
    <row r="292" spans="10:49" x14ac:dyDescent="0.2">
      <c r="J292" s="1"/>
    </row>
    <row r="293" spans="10:49" x14ac:dyDescent="0.2">
      <c r="J293" s="1"/>
    </row>
    <row r="294" spans="10:49" x14ac:dyDescent="0.2">
      <c r="J294" s="1"/>
    </row>
    <row r="295" spans="10:49" x14ac:dyDescent="0.2">
      <c r="J295" s="1"/>
      <c r="AW295" t="s">
        <v>44</v>
      </c>
    </row>
    <row r="296" spans="10:49" x14ac:dyDescent="0.2">
      <c r="J296" s="1"/>
    </row>
    <row r="297" spans="10:49" x14ac:dyDescent="0.2">
      <c r="J297" s="1"/>
    </row>
    <row r="298" spans="10:49" x14ac:dyDescent="0.2">
      <c r="J298" s="1"/>
    </row>
    <row r="299" spans="10:49" x14ac:dyDescent="0.2">
      <c r="J299" s="1"/>
    </row>
    <row r="300" spans="10:49" x14ac:dyDescent="0.2">
      <c r="J300" s="1"/>
    </row>
    <row r="301" spans="10:49" x14ac:dyDescent="0.2">
      <c r="J301" s="1"/>
    </row>
    <row r="302" spans="10:49" x14ac:dyDescent="0.2">
      <c r="J302" s="1"/>
    </row>
    <row r="303" spans="10:49" x14ac:dyDescent="0.2">
      <c r="J303" s="1"/>
    </row>
    <row r="304" spans="10:49" x14ac:dyDescent="0.2">
      <c r="J304" s="1"/>
    </row>
    <row r="305" spans="10:10" x14ac:dyDescent="0.2">
      <c r="J305" s="1"/>
    </row>
    <row r="306" spans="10:10" x14ac:dyDescent="0.2">
      <c r="J306" s="1"/>
    </row>
    <row r="307" spans="10:10" x14ac:dyDescent="0.2">
      <c r="J307" s="1"/>
    </row>
    <row r="308" spans="10:10" x14ac:dyDescent="0.2">
      <c r="J308" s="1"/>
    </row>
    <row r="309" spans="10:10" x14ac:dyDescent="0.2">
      <c r="J309" s="1"/>
    </row>
    <row r="310" spans="10:10" x14ac:dyDescent="0.2">
      <c r="J310" s="1"/>
    </row>
    <row r="311" spans="10:10" x14ac:dyDescent="0.2">
      <c r="J311" s="1"/>
    </row>
    <row r="312" spans="10:10" x14ac:dyDescent="0.2">
      <c r="J312" s="1"/>
    </row>
    <row r="313" spans="10:10" x14ac:dyDescent="0.2">
      <c r="J313" s="1"/>
    </row>
    <row r="314" spans="10:10" x14ac:dyDescent="0.2">
      <c r="J314" s="1"/>
    </row>
    <row r="315" spans="10:10" x14ac:dyDescent="0.2">
      <c r="J315" s="1"/>
    </row>
    <row r="316" spans="10:10" x14ac:dyDescent="0.2">
      <c r="J316" s="1"/>
    </row>
    <row r="317" spans="10:10" x14ac:dyDescent="0.2">
      <c r="J317" s="1"/>
    </row>
    <row r="318" spans="10:10" x14ac:dyDescent="0.2">
      <c r="J318" s="1"/>
    </row>
    <row r="319" spans="10:10" x14ac:dyDescent="0.2">
      <c r="J319" s="1"/>
    </row>
    <row r="320" spans="10:10" x14ac:dyDescent="0.2">
      <c r="J320" s="1"/>
    </row>
    <row r="321" spans="10:10" x14ac:dyDescent="0.2">
      <c r="J321" s="1"/>
    </row>
    <row r="322" spans="10:10" x14ac:dyDescent="0.2">
      <c r="J322" s="1"/>
    </row>
    <row r="323" spans="10:10" x14ac:dyDescent="0.2">
      <c r="J323" s="1"/>
    </row>
    <row r="324" spans="10:10" x14ac:dyDescent="0.2">
      <c r="J324" s="1"/>
    </row>
    <row r="325" spans="10:10" x14ac:dyDescent="0.2">
      <c r="J325" s="1"/>
    </row>
    <row r="326" spans="10:10" x14ac:dyDescent="0.2">
      <c r="J326" s="1"/>
    </row>
    <row r="327" spans="10:10" x14ac:dyDescent="0.2">
      <c r="J327" s="1"/>
    </row>
    <row r="328" spans="10:10" x14ac:dyDescent="0.2">
      <c r="J328" s="1"/>
    </row>
    <row r="329" spans="10:10" x14ac:dyDescent="0.2">
      <c r="J329" s="1"/>
    </row>
    <row r="330" spans="10:10" x14ac:dyDescent="0.2">
      <c r="J330" s="1"/>
    </row>
    <row r="331" spans="10:10" x14ac:dyDescent="0.2">
      <c r="J331" s="1"/>
    </row>
    <row r="332" spans="10:10" x14ac:dyDescent="0.2">
      <c r="J332" s="1"/>
    </row>
    <row r="333" spans="10:10" x14ac:dyDescent="0.2">
      <c r="J333" s="1"/>
    </row>
    <row r="334" spans="10:10" x14ac:dyDescent="0.2">
      <c r="J334" s="1"/>
    </row>
    <row r="335" spans="10:10" x14ac:dyDescent="0.2">
      <c r="J335" s="1"/>
    </row>
    <row r="336" spans="10:10" x14ac:dyDescent="0.2">
      <c r="J336" s="1"/>
    </row>
    <row r="337" spans="10:10" x14ac:dyDescent="0.2">
      <c r="J337" s="1"/>
    </row>
    <row r="338" spans="10:10" x14ac:dyDescent="0.2">
      <c r="J338" s="1"/>
    </row>
    <row r="339" spans="10:10" x14ac:dyDescent="0.2">
      <c r="J339" s="1"/>
    </row>
    <row r="340" spans="10:10" x14ac:dyDescent="0.2">
      <c r="J340" s="1"/>
    </row>
    <row r="341" spans="10:10" x14ac:dyDescent="0.2">
      <c r="J341" s="1"/>
    </row>
    <row r="342" spans="10:10" x14ac:dyDescent="0.2">
      <c r="J342" s="1"/>
    </row>
    <row r="343" spans="10:10" x14ac:dyDescent="0.2">
      <c r="J343" s="1"/>
    </row>
    <row r="344" spans="10:10" x14ac:dyDescent="0.2">
      <c r="J344" s="1"/>
    </row>
    <row r="345" spans="10:10" x14ac:dyDescent="0.2">
      <c r="J345" s="1"/>
    </row>
    <row r="346" spans="10:10" x14ac:dyDescent="0.2">
      <c r="J346" s="1"/>
    </row>
    <row r="347" spans="10:10" x14ac:dyDescent="0.2">
      <c r="J347" s="1"/>
    </row>
    <row r="348" spans="10:10" x14ac:dyDescent="0.2">
      <c r="J348" s="1"/>
    </row>
    <row r="349" spans="10:10" x14ac:dyDescent="0.2">
      <c r="J349" s="1"/>
    </row>
    <row r="350" spans="10:10" x14ac:dyDescent="0.2">
      <c r="J350" s="1"/>
    </row>
    <row r="351" spans="10:10" x14ac:dyDescent="0.2">
      <c r="J351" s="1"/>
    </row>
    <row r="352" spans="10:10" x14ac:dyDescent="0.2">
      <c r="J352" s="1"/>
    </row>
    <row r="353" spans="10:10" x14ac:dyDescent="0.2">
      <c r="J353" s="1"/>
    </row>
    <row r="354" spans="10:10" x14ac:dyDescent="0.2">
      <c r="J354" s="1"/>
    </row>
    <row r="355" spans="10:10" x14ac:dyDescent="0.2">
      <c r="J355" s="1"/>
    </row>
    <row r="356" spans="10:10" x14ac:dyDescent="0.2">
      <c r="J356" s="1"/>
    </row>
    <row r="357" spans="10:10" x14ac:dyDescent="0.2">
      <c r="J357" s="1"/>
    </row>
    <row r="369" spans="24:24" x14ac:dyDescent="0.2">
      <c r="X369" s="1">
        <v>0</v>
      </c>
    </row>
    <row r="370" spans="24:24" x14ac:dyDescent="0.2">
      <c r="X370" s="1">
        <v>26</v>
      </c>
    </row>
  </sheetData>
  <mergeCells count="84">
    <mergeCell ref="BM80:BO80"/>
    <mergeCell ref="AK30:AQ30"/>
    <mergeCell ref="AK203:AP203"/>
    <mergeCell ref="BM203:BR203"/>
    <mergeCell ref="BM121:BN121"/>
    <mergeCell ref="BM118:BN118"/>
    <mergeCell ref="BM119:BN119"/>
    <mergeCell ref="BM120:BN120"/>
    <mergeCell ref="BM122:BN122"/>
    <mergeCell ref="BM123:BN123"/>
    <mergeCell ref="BM124:BN124"/>
    <mergeCell ref="BM125:BN125"/>
    <mergeCell ref="BM126:BN126"/>
    <mergeCell ref="BM127:BN127"/>
    <mergeCell ref="BM128:BN128"/>
    <mergeCell ref="BM129:BN129"/>
    <mergeCell ref="AK80:AM80"/>
    <mergeCell ref="AN80:AP80"/>
    <mergeCell ref="AK118:AL118"/>
    <mergeCell ref="AK119:AL119"/>
    <mergeCell ref="F140:G140"/>
    <mergeCell ref="AJ118:AJ119"/>
    <mergeCell ref="F129:G129"/>
    <mergeCell ref="F130:G130"/>
    <mergeCell ref="F131:G131"/>
    <mergeCell ref="F132:G132"/>
    <mergeCell ref="F133:G133"/>
    <mergeCell ref="AJ155:AJ156"/>
    <mergeCell ref="AK155:AQ155"/>
    <mergeCell ref="F144:G144"/>
    <mergeCell ref="F134:G134"/>
    <mergeCell ref="F136:G136"/>
    <mergeCell ref="F137:G137"/>
    <mergeCell ref="F138:G138"/>
    <mergeCell ref="F139:G139"/>
    <mergeCell ref="F145:G145"/>
    <mergeCell ref="F146:G146"/>
    <mergeCell ref="BL118:BL119"/>
    <mergeCell ref="BL155:BL156"/>
    <mergeCell ref="BM155:BS155"/>
    <mergeCell ref="BM134:BN134"/>
    <mergeCell ref="BM135:BN135"/>
    <mergeCell ref="BM136:BN136"/>
    <mergeCell ref="BM137:BN137"/>
    <mergeCell ref="BM138:BN138"/>
    <mergeCell ref="BM139:BN139"/>
    <mergeCell ref="BM140:BN140"/>
    <mergeCell ref="BM141:BN141"/>
    <mergeCell ref="BM142:BN142"/>
    <mergeCell ref="BM143:BN143"/>
    <mergeCell ref="BM144:BN144"/>
    <mergeCell ref="BM145:BN145"/>
    <mergeCell ref="BM146:BN146"/>
    <mergeCell ref="BM147:BN147"/>
    <mergeCell ref="F124:G124"/>
    <mergeCell ref="F125:G125"/>
    <mergeCell ref="F126:G126"/>
    <mergeCell ref="F127:G127"/>
    <mergeCell ref="F128:G128"/>
    <mergeCell ref="F141:G141"/>
    <mergeCell ref="F142:G142"/>
    <mergeCell ref="F143:G143"/>
    <mergeCell ref="BM130:BN130"/>
    <mergeCell ref="BM131:BN131"/>
    <mergeCell ref="BM132:BN132"/>
    <mergeCell ref="BM133:BN133"/>
    <mergeCell ref="E155:E156"/>
    <mergeCell ref="F155:L155"/>
    <mergeCell ref="E80:E81"/>
    <mergeCell ref="E118:E119"/>
    <mergeCell ref="F80:H80"/>
    <mergeCell ref="F118:G118"/>
    <mergeCell ref="F119:G119"/>
    <mergeCell ref="F120:G120"/>
    <mergeCell ref="F121:G121"/>
    <mergeCell ref="F122:G122"/>
    <mergeCell ref="F123:G123"/>
    <mergeCell ref="F135:G135"/>
    <mergeCell ref="F147:G147"/>
    <mergeCell ref="O30:V30"/>
    <mergeCell ref="AT30:BA30"/>
    <mergeCell ref="BM31:BR31"/>
    <mergeCell ref="BV31:CC31"/>
    <mergeCell ref="F30:K30"/>
  </mergeCells>
  <conditionalFormatting sqref="X33:AE81 X206:AE237 AD205:AE205 X121:AE156 X83:AE119 X158:AE204">
    <cfRule type="cellIs" dxfId="5" priority="5" operator="lessThan">
      <formula>0</formula>
    </cfRule>
    <cfRule type="cellIs" dxfId="4" priority="7" operator="greaterThan">
      <formula>0</formula>
    </cfRule>
  </conditionalFormatting>
  <conditionalFormatting sqref="BC33:BJ76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CE34:CL7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7467E6-CD8D-6A48-B32C-CA8173ED2F77}">
  <sheetPr codeName="Tabelle3"/>
  <dimension ref="B4:AO205"/>
  <sheetViews>
    <sheetView zoomScale="44" zoomScaleNormal="150" workbookViewId="0">
      <selection activeCell="AB132" sqref="AB132"/>
    </sheetView>
  </sheetViews>
  <sheetFormatPr baseColWidth="10" defaultRowHeight="16" outlineLevelRow="1" x14ac:dyDescent="0.2"/>
  <cols>
    <col min="2" max="2" width="11.33203125" bestFit="1" customWidth="1"/>
    <col min="3" max="3" width="10.6640625" customWidth="1"/>
    <col min="4" max="5" width="8.6640625" bestFit="1" customWidth="1"/>
    <col min="6" max="6" width="7.5" bestFit="1" customWidth="1"/>
    <col min="7" max="7" width="8.5" bestFit="1" customWidth="1"/>
    <col min="8" max="8" width="9.5" bestFit="1" customWidth="1"/>
    <col min="9" max="10" width="7.6640625" customWidth="1"/>
    <col min="11" max="11" width="8" customWidth="1"/>
    <col min="12" max="14" width="6.1640625" customWidth="1"/>
    <col min="15" max="15" width="4.83203125" customWidth="1"/>
    <col min="16" max="16" width="6.1640625" customWidth="1"/>
    <col min="17" max="17" width="6.6640625" customWidth="1"/>
    <col min="18" max="21" width="5.5" bestFit="1" customWidth="1"/>
    <col min="22" max="22" width="6" bestFit="1" customWidth="1"/>
    <col min="23" max="23" width="11.33203125" bestFit="1" customWidth="1"/>
  </cols>
  <sheetData>
    <row r="4" spans="2:14" x14ac:dyDescent="0.2">
      <c r="B4" t="s">
        <v>15</v>
      </c>
      <c r="C4" t="s">
        <v>16</v>
      </c>
      <c r="F4" s="93" t="s">
        <v>17</v>
      </c>
      <c r="G4" s="93"/>
      <c r="H4" s="93"/>
      <c r="I4" s="93"/>
      <c r="J4" s="93"/>
      <c r="K4" s="93"/>
      <c r="L4" s="17"/>
      <c r="M4" s="17"/>
      <c r="N4" s="17"/>
    </row>
    <row r="5" spans="2:14" x14ac:dyDescent="0.2">
      <c r="B5">
        <v>5600</v>
      </c>
      <c r="C5">
        <v>0</v>
      </c>
      <c r="F5" s="93" t="s">
        <v>23</v>
      </c>
      <c r="G5" s="93"/>
      <c r="H5" s="93" t="s">
        <v>36</v>
      </c>
      <c r="I5" s="93"/>
      <c r="J5" s="93" t="s">
        <v>24</v>
      </c>
      <c r="K5" s="93"/>
      <c r="L5" s="17"/>
      <c r="M5" s="17"/>
    </row>
    <row r="6" spans="2:14" x14ac:dyDescent="0.2">
      <c r="B6">
        <v>5600</v>
      </c>
      <c r="C6">
        <v>8</v>
      </c>
      <c r="E6" s="12" t="s">
        <v>25</v>
      </c>
      <c r="F6" s="7">
        <v>1.58</v>
      </c>
      <c r="G6" s="7">
        <f>F6</f>
        <v>1.58</v>
      </c>
      <c r="H6" s="7">
        <v>1.63</v>
      </c>
      <c r="I6" s="7">
        <f>H6</f>
        <v>1.63</v>
      </c>
      <c r="J6" s="7">
        <v>1.45</v>
      </c>
      <c r="K6" s="7">
        <f>J6</f>
        <v>1.45</v>
      </c>
      <c r="L6" s="14"/>
      <c r="M6" s="14"/>
    </row>
    <row r="7" spans="2:14" x14ac:dyDescent="0.2">
      <c r="B7">
        <v>6500</v>
      </c>
      <c r="C7">
        <v>0</v>
      </c>
      <c r="E7" s="12" t="s">
        <v>26</v>
      </c>
      <c r="F7" s="7">
        <v>1.58</v>
      </c>
      <c r="G7" s="7">
        <f>F7</f>
        <v>1.58</v>
      </c>
      <c r="H7" s="7">
        <v>1.74</v>
      </c>
      <c r="I7" s="7">
        <f>H7</f>
        <v>1.74</v>
      </c>
      <c r="J7" s="7">
        <v>1.48</v>
      </c>
      <c r="K7" s="7">
        <f>J7</f>
        <v>1.48</v>
      </c>
      <c r="L7" s="14"/>
      <c r="M7" s="14"/>
    </row>
    <row r="8" spans="2:14" x14ac:dyDescent="0.2">
      <c r="B8">
        <v>6500</v>
      </c>
      <c r="C8">
        <v>8</v>
      </c>
      <c r="E8" s="12" t="s">
        <v>27</v>
      </c>
      <c r="F8" s="7">
        <v>1.62</v>
      </c>
      <c r="G8" s="7">
        <f>F8</f>
        <v>1.62</v>
      </c>
      <c r="H8" s="7">
        <v>1.73</v>
      </c>
      <c r="I8" s="7">
        <f>H8</f>
        <v>1.73</v>
      </c>
      <c r="J8" s="7">
        <v>1.5</v>
      </c>
      <c r="K8" s="7">
        <f>J8</f>
        <v>1.5</v>
      </c>
      <c r="L8" s="14"/>
      <c r="M8" s="14"/>
    </row>
    <row r="9" spans="2:14" x14ac:dyDescent="0.2">
      <c r="B9">
        <v>7400</v>
      </c>
      <c r="C9">
        <v>0</v>
      </c>
      <c r="F9" s="11">
        <f>AVERAGE(F6:F8)</f>
        <v>1.5933333333333335</v>
      </c>
      <c r="G9" s="11"/>
      <c r="H9" s="11">
        <f t="shared" ref="H9:J9" si="0">AVERAGE(H6:H8)</f>
        <v>1.7</v>
      </c>
      <c r="I9" s="11"/>
      <c r="J9" s="11">
        <f t="shared" si="0"/>
        <v>1.4766666666666666</v>
      </c>
      <c r="K9" s="11"/>
    </row>
    <row r="10" spans="2:14" x14ac:dyDescent="0.2">
      <c r="B10">
        <v>7400</v>
      </c>
      <c r="C10">
        <v>8</v>
      </c>
    </row>
    <row r="11" spans="2:14" x14ac:dyDescent="0.2">
      <c r="F11" s="11">
        <f>F6/F8</f>
        <v>0.97530864197530864</v>
      </c>
      <c r="G11" s="11"/>
      <c r="H11" s="11">
        <f t="shared" ref="H11:J11" si="1">H6/H8</f>
        <v>0.94219653179190743</v>
      </c>
      <c r="I11" s="11"/>
      <c r="J11" s="11">
        <f t="shared" si="1"/>
        <v>0.96666666666666667</v>
      </c>
    </row>
    <row r="12" spans="2:14" x14ac:dyDescent="0.2">
      <c r="F12" s="11">
        <f>F11-1</f>
        <v>-2.4691358024691357E-2</v>
      </c>
      <c r="G12" s="11"/>
      <c r="H12" s="11">
        <f t="shared" ref="H12:J12" si="2">H11-1</f>
        <v>-5.7803468208092568E-2</v>
      </c>
      <c r="I12" s="11"/>
      <c r="J12" s="11">
        <f t="shared" si="2"/>
        <v>-3.3333333333333326E-2</v>
      </c>
    </row>
    <row r="13" spans="2:14" x14ac:dyDescent="0.2">
      <c r="F13" s="11">
        <f>F12*100</f>
        <v>-2.4691358024691357</v>
      </c>
      <c r="G13" s="11"/>
      <c r="H13" s="11">
        <f>H12*100</f>
        <v>-5.7803468208092568</v>
      </c>
      <c r="I13" s="11"/>
      <c r="J13" s="11">
        <f>J12*100</f>
        <v>-3.3333333333333326</v>
      </c>
    </row>
    <row r="74" spans="2:41" x14ac:dyDescent="0.2">
      <c r="B74" s="29" t="s">
        <v>23</v>
      </c>
      <c r="V74" s="29" t="s">
        <v>36</v>
      </c>
      <c r="AH74" s="29" t="s">
        <v>24</v>
      </c>
    </row>
    <row r="75" spans="2:41" outlineLevel="1" x14ac:dyDescent="0.2"/>
    <row r="76" spans="2:41" outlineLevel="1" x14ac:dyDescent="0.2">
      <c r="C76" s="78" t="s">
        <v>0</v>
      </c>
      <c r="D76" s="79" t="s">
        <v>1</v>
      </c>
      <c r="E76" s="79"/>
      <c r="F76" s="79"/>
      <c r="G76" s="79"/>
      <c r="H76" s="79"/>
      <c r="I76" t="s">
        <v>19</v>
      </c>
      <c r="J76" s="11">
        <f>MIN(C72:C75)</f>
        <v>0</v>
      </c>
      <c r="W76" s="78" t="s">
        <v>0</v>
      </c>
      <c r="X76" s="79" t="s">
        <v>1</v>
      </c>
      <c r="Y76" s="79"/>
      <c r="Z76" s="79"/>
      <c r="AA76" s="79"/>
      <c r="AB76" s="79"/>
      <c r="AC76" t="s">
        <v>19</v>
      </c>
      <c r="AI76" s="78" t="s">
        <v>0</v>
      </c>
      <c r="AJ76" s="79" t="s">
        <v>1</v>
      </c>
      <c r="AK76" s="79"/>
      <c r="AL76" s="79"/>
      <c r="AM76" s="79"/>
      <c r="AN76" s="79"/>
      <c r="AO76" t="s">
        <v>19</v>
      </c>
    </row>
    <row r="77" spans="2:41" outlineLevel="1" x14ac:dyDescent="0.2">
      <c r="C77" s="78"/>
      <c r="D77" s="4"/>
      <c r="E77" s="4"/>
      <c r="F77" s="4" t="s">
        <v>7</v>
      </c>
      <c r="G77" s="4" t="s">
        <v>8</v>
      </c>
      <c r="H77" s="4" t="s">
        <v>9</v>
      </c>
      <c r="I77" t="s">
        <v>20</v>
      </c>
      <c r="J77" s="11">
        <f>MIN(D72:D75)</f>
        <v>0</v>
      </c>
      <c r="W77" s="78"/>
      <c r="X77" s="4" t="s">
        <v>45</v>
      </c>
      <c r="Y77" s="4" t="s">
        <v>46</v>
      </c>
      <c r="Z77" s="4" t="s">
        <v>12</v>
      </c>
      <c r="AA77" s="4" t="s">
        <v>13</v>
      </c>
      <c r="AB77" s="4" t="s">
        <v>14</v>
      </c>
      <c r="AC77" t="s">
        <v>20</v>
      </c>
      <c r="AI77" s="78"/>
      <c r="AJ77" s="4" t="s">
        <v>4</v>
      </c>
      <c r="AK77" s="4" t="s">
        <v>3</v>
      </c>
      <c r="AL77" s="4" t="s">
        <v>2</v>
      </c>
      <c r="AM77" s="4" t="s">
        <v>5</v>
      </c>
      <c r="AN77" s="4" t="s">
        <v>6</v>
      </c>
      <c r="AO77" t="s">
        <v>20</v>
      </c>
    </row>
    <row r="78" spans="2:41" outlineLevel="1" x14ac:dyDescent="0.2">
      <c r="B78" s="28">
        <f>Tabelle1!E82</f>
        <v>300</v>
      </c>
      <c r="C78" s="10">
        <f>Tabelle1!E206</f>
        <v>300</v>
      </c>
      <c r="D78" s="3"/>
      <c r="E78" s="3"/>
      <c r="F78" s="3">
        <f>Tabelle1!J32</f>
        <v>5.3265578124168194</v>
      </c>
      <c r="G78" s="3">
        <f>Tabelle1!J157</f>
        <v>5.410325094728881</v>
      </c>
      <c r="H78" s="3">
        <f>Tabelle1!I206</f>
        <v>6.5507704094470487</v>
      </c>
      <c r="I78" t="s">
        <v>18</v>
      </c>
      <c r="J78" s="11">
        <f>MIN(F76:F179)</f>
        <v>1.5846957580010181</v>
      </c>
      <c r="V78" s="28">
        <f t="shared" ref="V78:V109" si="3">B78</f>
        <v>300</v>
      </c>
      <c r="W78" s="10">
        <f t="shared" ref="W78:W109" si="4">C78</f>
        <v>300</v>
      </c>
      <c r="X78" s="3">
        <f>Tabelle1!F120</f>
        <v>29.42962474712072</v>
      </c>
      <c r="Y78" s="3">
        <f>Tabelle1!H82</f>
        <v>6.1026311947133545</v>
      </c>
      <c r="Z78" s="3">
        <f>Tabelle1!H32</f>
        <v>5.9183975693520212</v>
      </c>
      <c r="AA78" s="3">
        <f>Tabelle1!H157</f>
        <v>6.0114723274765343</v>
      </c>
      <c r="AB78" s="3">
        <f>Tabelle1!H206</f>
        <v>7.3214492811467027</v>
      </c>
      <c r="AC78" t="s">
        <v>18</v>
      </c>
      <c r="AH78" s="28">
        <f t="shared" ref="AH78:AH108" si="5">B78</f>
        <v>300</v>
      </c>
      <c r="AI78" s="10">
        <f t="shared" ref="AI78:AI109" si="6">C78</f>
        <v>300</v>
      </c>
      <c r="AJ78" s="3"/>
      <c r="AK78" s="3"/>
      <c r="AL78" s="3">
        <f>Tabelle1!K32</f>
        <v>4.8423252840152902</v>
      </c>
      <c r="AM78" s="3">
        <f>Tabelle1!K157</f>
        <v>4.918477358844437</v>
      </c>
      <c r="AN78" s="3">
        <f>Tabelle1!J206</f>
        <v>5.9268875133092349</v>
      </c>
      <c r="AO78" t="s">
        <v>18</v>
      </c>
    </row>
    <row r="79" spans="2:41" outlineLevel="1" x14ac:dyDescent="0.2">
      <c r="B79" s="28">
        <f>Tabelle1!E83</f>
        <v>500</v>
      </c>
      <c r="C79" s="10">
        <f>Tabelle1!E207</f>
        <v>600</v>
      </c>
      <c r="D79" s="3"/>
      <c r="E79" s="3"/>
      <c r="F79" s="3">
        <f>Tabelle1!J33</f>
        <v>3.4047932694715324</v>
      </c>
      <c r="G79" s="3">
        <f>Tabelle1!J158</f>
        <v>3.516978454403664</v>
      </c>
      <c r="H79" s="3">
        <f>Tabelle1!I207</f>
        <v>4.14386096694545</v>
      </c>
      <c r="I79" t="s">
        <v>21</v>
      </c>
      <c r="J79" s="11">
        <f>MIN(G76:G179)</f>
        <v>1.583824854815987</v>
      </c>
      <c r="V79" s="28">
        <f t="shared" si="3"/>
        <v>500</v>
      </c>
      <c r="W79" s="10">
        <f t="shared" si="4"/>
        <v>600</v>
      </c>
      <c r="X79" s="3">
        <f>Tabelle1!F121</f>
        <v>21.246103542214566</v>
      </c>
      <c r="Y79" s="3">
        <f>Tabelle1!H83</f>
        <v>4.3142059499531893</v>
      </c>
      <c r="Z79" s="3">
        <f>Tabelle1!H33</f>
        <v>3.7831036327461471</v>
      </c>
      <c r="AA79" s="3">
        <f>Tabelle1!H158</f>
        <v>3.9077538382262933</v>
      </c>
      <c r="AB79" s="3">
        <f>Tabelle1!H207</f>
        <v>4.6313740218802089</v>
      </c>
      <c r="AC79" t="s">
        <v>21</v>
      </c>
      <c r="AH79" s="28">
        <f t="shared" si="5"/>
        <v>500</v>
      </c>
      <c r="AI79" s="10">
        <f t="shared" si="6"/>
        <v>600</v>
      </c>
      <c r="AJ79" s="3"/>
      <c r="AK79" s="3"/>
      <c r="AL79" s="3">
        <f>Tabelle1!K33</f>
        <v>3.0952666086104839</v>
      </c>
      <c r="AM79" s="3">
        <f>Tabelle1!K158</f>
        <v>3.1972531403669673</v>
      </c>
      <c r="AN79" s="3">
        <f>Tabelle1!J207</f>
        <v>3.749207541522074</v>
      </c>
      <c r="AO79" t="s">
        <v>21</v>
      </c>
    </row>
    <row r="80" spans="2:41" outlineLevel="1" x14ac:dyDescent="0.2">
      <c r="B80" s="28">
        <f>Tabelle1!E84</f>
        <v>700</v>
      </c>
      <c r="C80" s="10">
        <f>Tabelle1!E208</f>
        <v>900</v>
      </c>
      <c r="D80" s="3"/>
      <c r="E80" s="3"/>
      <c r="F80" s="3">
        <f>Tabelle1!J34</f>
        <v>2.7601289015040353</v>
      </c>
      <c r="G80" s="3">
        <f>Tabelle1!J159</f>
        <v>2.8823355826533223</v>
      </c>
      <c r="H80" s="3">
        <f>Tabelle1!I208</f>
        <v>3.338112041369957</v>
      </c>
      <c r="I80" t="s">
        <v>22</v>
      </c>
      <c r="J80" s="11">
        <f>MIN(H76:H179)</f>
        <v>1.6916583209970737</v>
      </c>
      <c r="V80" s="28">
        <f t="shared" si="3"/>
        <v>700</v>
      </c>
      <c r="W80" s="10">
        <f t="shared" si="4"/>
        <v>900</v>
      </c>
      <c r="X80" s="3">
        <f>Tabelle1!F122</f>
        <v>17.717834871621779</v>
      </c>
      <c r="Y80" s="3">
        <f>Tabelle1!H84</f>
        <v>3.5445052368708985</v>
      </c>
      <c r="Z80" s="3">
        <f>Tabelle1!H34</f>
        <v>3.0668098905600392</v>
      </c>
      <c r="AA80" s="3">
        <f>Tabelle1!H159</f>
        <v>3.2025950918370247</v>
      </c>
      <c r="AB80" s="3">
        <f>Tabelle1!H208</f>
        <v>3.7308311050605401</v>
      </c>
      <c r="AC80" t="s">
        <v>22</v>
      </c>
      <c r="AH80" s="28">
        <f t="shared" si="5"/>
        <v>700</v>
      </c>
      <c r="AI80" s="10">
        <f t="shared" si="6"/>
        <v>900</v>
      </c>
      <c r="AJ80" s="3"/>
      <c r="AK80" s="3"/>
      <c r="AL80" s="3">
        <f>Tabelle1!K34</f>
        <v>2.509208092276396</v>
      </c>
      <c r="AM80" s="3">
        <f>Tabelle1!K159</f>
        <v>2.6203050751393837</v>
      </c>
      <c r="AN80" s="3">
        <f>Tabelle1!J208</f>
        <v>3.0201966088585324</v>
      </c>
      <c r="AO80" t="s">
        <v>22</v>
      </c>
    </row>
    <row r="81" spans="2:41" outlineLevel="1" x14ac:dyDescent="0.2">
      <c r="B81" s="28">
        <f>Tabelle1!E85</f>
        <v>900</v>
      </c>
      <c r="C81" s="10">
        <f>Tabelle1!E209</f>
        <v>1200</v>
      </c>
      <c r="D81" s="3"/>
      <c r="E81" s="3"/>
      <c r="F81" s="3">
        <f>Tabelle1!J35</f>
        <v>2.4347833504453593</v>
      </c>
      <c r="G81" s="3">
        <f>Tabelle1!J160</f>
        <v>2.5624044147157776</v>
      </c>
      <c r="H81" s="3">
        <f>Tabelle1!I209</f>
        <v>2.932684475350317</v>
      </c>
      <c r="I81" s="11"/>
      <c r="V81" s="28">
        <f t="shared" si="3"/>
        <v>900</v>
      </c>
      <c r="W81" s="10">
        <f t="shared" si="4"/>
        <v>1200</v>
      </c>
      <c r="X81" s="3">
        <f>Tabelle1!F123</f>
        <v>15.741514819033819</v>
      </c>
      <c r="Y81" s="3">
        <f>Tabelle1!H85</f>
        <v>3.1144057379313135</v>
      </c>
      <c r="Z81" s="3">
        <f>Tabelle1!H35</f>
        <v>2.7053148338281772</v>
      </c>
      <c r="AA81" s="3">
        <f>Tabelle1!H160</f>
        <v>2.847116016350864</v>
      </c>
      <c r="AB81" s="3">
        <f>Tabelle1!H209</f>
        <v>3.2777061783327075</v>
      </c>
      <c r="AC81" s="11"/>
      <c r="AH81" s="28">
        <f t="shared" si="5"/>
        <v>900</v>
      </c>
      <c r="AI81" s="10">
        <f t="shared" si="6"/>
        <v>1200</v>
      </c>
      <c r="AJ81" s="3"/>
      <c r="AK81" s="3"/>
      <c r="AL81" s="3">
        <f>Tabelle1!K35</f>
        <v>2.213439409495781</v>
      </c>
      <c r="AM81" s="3">
        <f>Tabelle1!K160</f>
        <v>2.3294585588325254</v>
      </c>
      <c r="AN81" s="3">
        <f>Tabelle1!J209</f>
        <v>2.6533811919836201</v>
      </c>
      <c r="AO81" s="11"/>
    </row>
    <row r="82" spans="2:41" outlineLevel="1" x14ac:dyDescent="0.2">
      <c r="B82" s="28">
        <f>Tabelle1!E86</f>
        <v>1100</v>
      </c>
      <c r="C82" s="10">
        <f>Tabelle1!E210</f>
        <v>1500</v>
      </c>
      <c r="D82" s="3"/>
      <c r="E82" s="3"/>
      <c r="F82" s="3">
        <f>Tabelle1!J36</f>
        <v>2.2371993658292872</v>
      </c>
      <c r="G82" s="3">
        <f>Tabelle1!J161</f>
        <v>2.3683857082679656</v>
      </c>
      <c r="H82" s="3">
        <f>Tabelle1!I210</f>
        <v>2.6874098067104217</v>
      </c>
      <c r="I82" s="11"/>
      <c r="V82" s="28">
        <f t="shared" si="3"/>
        <v>1100</v>
      </c>
      <c r="W82" s="10">
        <f t="shared" si="4"/>
        <v>1500</v>
      </c>
      <c r="X82" s="3">
        <f>Tabelle1!F124</f>
        <v>14.470784218254416</v>
      </c>
      <c r="Y82" s="3">
        <f>Tabelle1!H86</f>
        <v>2.8386915898496978</v>
      </c>
      <c r="Z82" s="3">
        <f>Tabelle1!H36</f>
        <v>2.4857770731436526</v>
      </c>
      <c r="AA82" s="3">
        <f>Tabelle1!H161</f>
        <v>2.6315396758532952</v>
      </c>
      <c r="AB82" s="3">
        <f>Tabelle1!H210</f>
        <v>3.0035756663234126</v>
      </c>
      <c r="AC82" s="11"/>
      <c r="AH82" s="28">
        <f t="shared" si="5"/>
        <v>1100</v>
      </c>
      <c r="AI82" s="10">
        <f t="shared" si="6"/>
        <v>1500</v>
      </c>
      <c r="AJ82" s="3"/>
      <c r="AK82" s="3"/>
      <c r="AL82" s="3">
        <f>Tabelle1!K36</f>
        <v>2.033817605299352</v>
      </c>
      <c r="AM82" s="3">
        <f>Tabelle1!K161</f>
        <v>2.1530779166072413</v>
      </c>
      <c r="AN82" s="3">
        <f>Tabelle1!J210</f>
        <v>2.4314660155951433</v>
      </c>
      <c r="AO82" s="11"/>
    </row>
    <row r="83" spans="2:41" outlineLevel="1" x14ac:dyDescent="0.2">
      <c r="B83" s="28">
        <f>Tabelle1!E87</f>
        <v>1300</v>
      </c>
      <c r="C83" s="10">
        <f>Tabelle1!E211</f>
        <v>1800</v>
      </c>
      <c r="D83" s="3"/>
      <c r="E83" s="3"/>
      <c r="F83" s="3">
        <f>Tabelle1!J37</f>
        <v>2.103523751586589</v>
      </c>
      <c r="G83" s="3">
        <f>Tabelle1!J162</f>
        <v>2.237345723863954</v>
      </c>
      <c r="H83" s="3">
        <f>Tabelle1!I211</f>
        <v>2.5222313769864875</v>
      </c>
      <c r="V83" s="28">
        <f t="shared" si="3"/>
        <v>1300</v>
      </c>
      <c r="W83" s="10">
        <f t="shared" si="4"/>
        <v>1800</v>
      </c>
      <c r="X83" s="3">
        <f>Tabelle1!F125</f>
        <v>13.580117413584086</v>
      </c>
      <c r="Y83" s="3">
        <f>Tabelle1!H87</f>
        <v>2.6461255832380068</v>
      </c>
      <c r="Z83" s="3">
        <f>Tabelle1!H37</f>
        <v>2.3372486128739878</v>
      </c>
      <c r="AA83" s="3">
        <f>Tabelle1!H162</f>
        <v>2.4859396931821713</v>
      </c>
      <c r="AB83" s="3">
        <f>Tabelle1!H211</f>
        <v>2.8189644801613687</v>
      </c>
      <c r="AH83" s="28">
        <f t="shared" si="5"/>
        <v>1300</v>
      </c>
      <c r="AI83" s="10">
        <f t="shared" si="6"/>
        <v>1800</v>
      </c>
      <c r="AJ83" s="3"/>
      <c r="AK83" s="3"/>
      <c r="AL83" s="3">
        <f>Tabelle1!K37</f>
        <v>1.9122943196241717</v>
      </c>
      <c r="AM83" s="3">
        <f>Tabelle1!K162</f>
        <v>2.0339506580581399</v>
      </c>
      <c r="AN83" s="3">
        <f>Tabelle1!J211</f>
        <v>2.2820188648925361</v>
      </c>
    </row>
    <row r="84" spans="2:41" outlineLevel="1" x14ac:dyDescent="0.2">
      <c r="B84" s="28">
        <f>Tabelle1!E88</f>
        <v>1500</v>
      </c>
      <c r="C84" s="10">
        <f>Tabelle1!E212</f>
        <v>2100</v>
      </c>
      <c r="D84" s="3"/>
      <c r="E84" s="3"/>
      <c r="F84" s="3">
        <f>Tabelle1!J38</f>
        <v>2.0063902136999552</v>
      </c>
      <c r="G84" s="3">
        <f>Tabelle1!J163</f>
        <v>2.1423123203827603</v>
      </c>
      <c r="H84" s="3">
        <f>Tabelle1!I212</f>
        <v>2.4028387745230719</v>
      </c>
      <c r="V84" s="28">
        <f t="shared" si="3"/>
        <v>1500</v>
      </c>
      <c r="W84" s="10">
        <f t="shared" si="4"/>
        <v>2100</v>
      </c>
      <c r="X84" s="3">
        <f>Tabelle1!F126</f>
        <v>12.917600007347829</v>
      </c>
      <c r="Y84" s="3">
        <f>Tabelle1!H88</f>
        <v>2.5034634021537854</v>
      </c>
      <c r="Z84" s="3">
        <f>Tabelle1!H38</f>
        <v>2.229322459666617</v>
      </c>
      <c r="AA84" s="3">
        <f>Tabelle1!H163</f>
        <v>2.3803470226475114</v>
      </c>
      <c r="AB84" s="3">
        <f>Tabelle1!H212</f>
        <v>2.6855256891728452</v>
      </c>
      <c r="AH84" s="28">
        <f t="shared" si="5"/>
        <v>1500</v>
      </c>
      <c r="AI84" s="10">
        <f t="shared" si="6"/>
        <v>2100</v>
      </c>
      <c r="AJ84" s="3"/>
      <c r="AK84" s="3"/>
      <c r="AL84" s="3">
        <f>Tabelle1!K38</f>
        <v>1.8239911033635956</v>
      </c>
      <c r="AM84" s="3">
        <f>Tabelle1!K163</f>
        <v>1.9475566548934187</v>
      </c>
      <c r="AN84" s="3">
        <f>Tabelle1!J212</f>
        <v>2.1739969864732558</v>
      </c>
    </row>
    <row r="85" spans="2:41" outlineLevel="1" x14ac:dyDescent="0.2">
      <c r="B85" s="28">
        <f>Tabelle1!E89</f>
        <v>1700</v>
      </c>
      <c r="C85" s="10">
        <f>Tabelle1!E213</f>
        <v>2400</v>
      </c>
      <c r="D85" s="3"/>
      <c r="E85" s="3"/>
      <c r="F85" s="3">
        <f>Tabelle1!J39</f>
        <v>1.9321150705895467</v>
      </c>
      <c r="G85" s="3">
        <f>Tabelle1!J164</f>
        <v>2.0697989774719674</v>
      </c>
      <c r="H85" s="3">
        <f>Tabelle1!I213</f>
        <v>2.3120764444480875</v>
      </c>
      <c r="V85" s="28">
        <f t="shared" si="3"/>
        <v>1700</v>
      </c>
      <c r="W85" s="10">
        <f t="shared" si="4"/>
        <v>2400</v>
      </c>
      <c r="X85" s="3">
        <f>Tabelle1!F127</f>
        <v>12.402804664226245</v>
      </c>
      <c r="Y85" s="3">
        <f>Tabelle1!H89</f>
        <v>2.3931048707079174</v>
      </c>
      <c r="Z85" s="3">
        <f>Tabelle1!H39</f>
        <v>2.1467945228772738</v>
      </c>
      <c r="AA85" s="3">
        <f>Tabelle1!H164</f>
        <v>2.2997766416355194</v>
      </c>
      <c r="AB85" s="3">
        <f>Tabelle1!H213</f>
        <v>2.5840854379125684</v>
      </c>
      <c r="AH85" s="28">
        <f t="shared" si="5"/>
        <v>1700</v>
      </c>
      <c r="AI85" s="10">
        <f t="shared" si="6"/>
        <v>2400</v>
      </c>
      <c r="AJ85" s="3"/>
      <c r="AK85" s="3"/>
      <c r="AL85" s="3">
        <f>Tabelle1!K39</f>
        <v>1.7564682459904966</v>
      </c>
      <c r="AM85" s="3">
        <f>Tabelle1!K164</f>
        <v>1.8816354340654249</v>
      </c>
      <c r="AN85" s="3">
        <f>Tabelle1!J213</f>
        <v>2.0918786878339835</v>
      </c>
    </row>
    <row r="86" spans="2:41" outlineLevel="1" x14ac:dyDescent="0.2">
      <c r="B86" s="28">
        <f>Tabelle1!E90</f>
        <v>1900</v>
      </c>
      <c r="C86" s="28">
        <f>Tabelle1!E214</f>
        <v>2700</v>
      </c>
      <c r="D86" s="7"/>
      <c r="E86" s="7"/>
      <c r="F86" s="7">
        <f>Tabelle1!J40</f>
        <v>1.873095821983324</v>
      </c>
      <c r="G86" s="7">
        <f>Tabelle1!J165</f>
        <v>2.0123128018648599</v>
      </c>
      <c r="H86" s="7">
        <f>Tabelle1!I214</f>
        <v>2.2404132246672517</v>
      </c>
      <c r="V86" s="28">
        <f t="shared" si="3"/>
        <v>1900</v>
      </c>
      <c r="W86" s="28">
        <f t="shared" si="4"/>
        <v>2700</v>
      </c>
      <c r="X86" s="7">
        <f>Tabelle1!F128</f>
        <v>11.989166404425895</v>
      </c>
      <c r="Y86" s="7">
        <f>Tabelle1!H90</f>
        <v>2.3048602015445363</v>
      </c>
      <c r="Z86" s="7">
        <f>Tabelle1!H40</f>
        <v>2.0812175799814714</v>
      </c>
      <c r="AA86" s="7">
        <f>Tabelle1!H165</f>
        <v>2.2359031131831775</v>
      </c>
      <c r="AB86" s="7">
        <f>Tabelle1!H214</f>
        <v>2.503991251098693</v>
      </c>
      <c r="AH86" s="28">
        <f t="shared" si="5"/>
        <v>1900</v>
      </c>
      <c r="AI86" s="28">
        <f t="shared" si="6"/>
        <v>2700</v>
      </c>
      <c r="AJ86" s="7"/>
      <c r="AK86" s="7"/>
      <c r="AL86" s="7">
        <f>Tabelle1!K40</f>
        <v>1.702814383621204</v>
      </c>
      <c r="AM86" s="7">
        <f>Tabelle1!K165</f>
        <v>1.8293752744226</v>
      </c>
      <c r="AN86" s="7">
        <f>Tabelle1!J214</f>
        <v>2.0270405366037041</v>
      </c>
    </row>
    <row r="87" spans="2:41" outlineLevel="1" x14ac:dyDescent="0.2">
      <c r="B87" s="28">
        <f>Tabelle1!E91</f>
        <v>2100</v>
      </c>
      <c r="C87" s="28">
        <f>Tabelle1!E215</f>
        <v>3000</v>
      </c>
      <c r="D87" s="7"/>
      <c r="E87" s="7"/>
      <c r="F87" s="7">
        <f>Tabelle1!J41</f>
        <v>1.824770575414715</v>
      </c>
      <c r="G87" s="7">
        <f>Tabelle1!J166</f>
        <v>1.9653577289387758</v>
      </c>
      <c r="H87" s="7">
        <f>Tabelle1!I215</f>
        <v>2.1821301597031266</v>
      </c>
      <c r="V87" s="28">
        <f t="shared" si="3"/>
        <v>2100</v>
      </c>
      <c r="W87" s="28">
        <f t="shared" si="4"/>
        <v>3000</v>
      </c>
      <c r="X87" s="7">
        <f>Tabelle1!F129</f>
        <v>11.647857726634824</v>
      </c>
      <c r="Y87" s="7">
        <f>Tabelle1!H91</f>
        <v>2.2324212449573375</v>
      </c>
      <c r="Z87" s="7">
        <f>Tabelle1!H41</f>
        <v>2.0275228615719056</v>
      </c>
      <c r="AA87" s="7">
        <f>Tabelle1!H166</f>
        <v>2.1837308099319732</v>
      </c>
      <c r="AB87" s="7">
        <f>Tabelle1!H215</f>
        <v>2.4388513549623179</v>
      </c>
      <c r="AH87" s="28">
        <f t="shared" si="5"/>
        <v>2100</v>
      </c>
      <c r="AI87" s="28">
        <f t="shared" si="6"/>
        <v>3000</v>
      </c>
      <c r="AJ87" s="7"/>
      <c r="AK87" s="7"/>
      <c r="AL87" s="7">
        <f>Tabelle1!K41</f>
        <v>1.6588823412861047</v>
      </c>
      <c r="AM87" s="7">
        <f>Tabelle1!K166</f>
        <v>1.7866888444897964</v>
      </c>
      <c r="AN87" s="7">
        <f>Tabelle1!J215</f>
        <v>1.9743082397314002</v>
      </c>
    </row>
    <row r="88" spans="2:41" outlineLevel="1" x14ac:dyDescent="0.2">
      <c r="B88" s="28">
        <f>Tabelle1!E92</f>
        <v>2300</v>
      </c>
      <c r="C88" s="28">
        <f>Tabelle1!E216</f>
        <v>3300</v>
      </c>
      <c r="D88" s="7"/>
      <c r="E88" s="7"/>
      <c r="F88" s="7">
        <f>Tabelle1!J42</f>
        <v>1.7842359664713017</v>
      </c>
      <c r="G88" s="7">
        <f>Tabelle1!J167</f>
        <v>1.926072340790318</v>
      </c>
      <c r="H88" s="7">
        <f>Tabelle1!I216</f>
        <v>2.1335876883280989</v>
      </c>
      <c r="V88" s="28">
        <f t="shared" si="3"/>
        <v>2300</v>
      </c>
      <c r="W88" s="28">
        <f t="shared" si="4"/>
        <v>3300</v>
      </c>
      <c r="X88" s="7">
        <f>Tabelle1!F130</f>
        <v>11.360076707998324</v>
      </c>
      <c r="Y88" s="7">
        <f>Tabelle1!H92</f>
        <v>2.171673825222094</v>
      </c>
      <c r="Z88" s="7">
        <f>Tabelle1!H42</f>
        <v>1.9824844071903351</v>
      </c>
      <c r="AA88" s="7">
        <f>Tabelle1!H167</f>
        <v>2.1400803786559091</v>
      </c>
      <c r="AB88" s="7">
        <f>Tabelle1!H216</f>
        <v>2.3845980046019926</v>
      </c>
      <c r="AH88" s="28">
        <f t="shared" si="5"/>
        <v>2300</v>
      </c>
      <c r="AI88" s="28">
        <f t="shared" si="6"/>
        <v>3300</v>
      </c>
      <c r="AJ88" s="7"/>
      <c r="AK88" s="7"/>
      <c r="AL88" s="7">
        <f>Tabelle1!K42</f>
        <v>1.6220326967920924</v>
      </c>
      <c r="AM88" s="7">
        <f>Tabelle1!K167</f>
        <v>1.7509748552639255</v>
      </c>
      <c r="AN88" s="7">
        <f>Tabelle1!J216</f>
        <v>1.9303888608682798</v>
      </c>
    </row>
    <row r="89" spans="2:41" outlineLevel="1" x14ac:dyDescent="0.2">
      <c r="B89" s="28">
        <f>Tabelle1!E93</f>
        <v>2500</v>
      </c>
      <c r="C89" s="28">
        <f>Tabelle1!E217</f>
        <v>3600</v>
      </c>
      <c r="D89" s="7"/>
      <c r="E89" s="7"/>
      <c r="F89" s="7">
        <f>Tabelle1!J43</f>
        <v>1.7495561181638146</v>
      </c>
      <c r="G89" s="7">
        <f>Tabelle1!J168</f>
        <v>1.8925487745807628</v>
      </c>
      <c r="H89" s="7">
        <f>Tabelle1!I217</f>
        <v>2.0923592369724764</v>
      </c>
      <c r="V89" s="28">
        <f t="shared" si="3"/>
        <v>2500</v>
      </c>
      <c r="W89" s="28">
        <f t="shared" si="4"/>
        <v>3600</v>
      </c>
      <c r="X89" s="7">
        <f>Tabelle1!F131</f>
        <v>11.113036814107456</v>
      </c>
      <c r="Y89" s="7">
        <f>Tabelle1!H93</f>
        <v>2.119820155313382</v>
      </c>
      <c r="Z89" s="7">
        <f>Tabelle1!H43</f>
        <v>1.9439512424042384</v>
      </c>
      <c r="AA89" s="7">
        <f>Tabelle1!H168</f>
        <v>2.1028319717564035</v>
      </c>
      <c r="AB89" s="7">
        <f>Tabelle1!H217</f>
        <v>2.3385191472045328</v>
      </c>
      <c r="AH89" s="28">
        <f t="shared" si="5"/>
        <v>2500</v>
      </c>
      <c r="AI89" s="28">
        <f t="shared" si="6"/>
        <v>3600</v>
      </c>
      <c r="AJ89" s="7"/>
      <c r="AK89" s="7"/>
      <c r="AL89" s="7">
        <f>Tabelle1!K43</f>
        <v>1.5905055619671042</v>
      </c>
      <c r="AM89" s="7">
        <f>Tabelle1!K168</f>
        <v>1.7204988859825119</v>
      </c>
      <c r="AN89" s="7">
        <f>Tabelle1!J217</f>
        <v>1.8930869286893834</v>
      </c>
    </row>
    <row r="90" spans="2:41" outlineLevel="1" x14ac:dyDescent="0.2">
      <c r="B90" s="28">
        <f>Tabelle1!E94</f>
        <v>2700</v>
      </c>
      <c r="C90" s="28">
        <f>Tabelle1!E218</f>
        <v>3900</v>
      </c>
      <c r="D90" s="7"/>
      <c r="E90" s="7"/>
      <c r="F90" s="7">
        <f>Tabelle1!J44</f>
        <v>1.7193905414758217</v>
      </c>
      <c r="G90" s="7">
        <f>Tabelle1!J169</f>
        <v>1.8634659802831355</v>
      </c>
      <c r="H90" s="7">
        <f>Tabelle1!I218</f>
        <v>2.0567646927444558</v>
      </c>
      <c r="V90" s="28">
        <f t="shared" si="3"/>
        <v>2700</v>
      </c>
      <c r="W90" s="28">
        <f t="shared" si="4"/>
        <v>3900</v>
      </c>
      <c r="X90" s="7">
        <f>Tabelle1!F132</f>
        <v>10.89773901391756</v>
      </c>
      <c r="Y90" s="7">
        <f>Tabelle1!H94</f>
        <v>2.0748912893699734</v>
      </c>
      <c r="Z90" s="7">
        <f>Tabelle1!H44</f>
        <v>1.910433934973135</v>
      </c>
      <c r="AA90" s="7">
        <f>Tabelle1!H169</f>
        <v>2.0705177558701506</v>
      </c>
      <c r="AB90" s="7">
        <f>Tabelle1!H218</f>
        <v>2.2987370095379211</v>
      </c>
      <c r="AH90" s="28">
        <f t="shared" si="5"/>
        <v>2700</v>
      </c>
      <c r="AI90" s="28">
        <f t="shared" si="6"/>
        <v>3900</v>
      </c>
      <c r="AJ90" s="7"/>
      <c r="AK90" s="7"/>
      <c r="AL90" s="7">
        <f>Tabelle1!K44</f>
        <v>1.5630823104325651</v>
      </c>
      <c r="AM90" s="7">
        <f>Tabelle1!K169</f>
        <v>1.6940599820755777</v>
      </c>
      <c r="AN90" s="7">
        <f>Tabelle1!J218</f>
        <v>1.8608823410545074</v>
      </c>
    </row>
    <row r="91" spans="2:41" outlineLevel="1" x14ac:dyDescent="0.2">
      <c r="B91" s="28">
        <f>Tabelle1!E95</f>
        <v>2900</v>
      </c>
      <c r="C91" s="28">
        <f>Tabelle1!E219</f>
        <v>4200</v>
      </c>
      <c r="D91" s="7"/>
      <c r="E91" s="7"/>
      <c r="F91" s="7">
        <f>Tabelle1!J45</f>
        <v>1.6927815065453722</v>
      </c>
      <c r="G91" s="7">
        <f>Tabelle1!J170</f>
        <v>1.8378801531693827</v>
      </c>
      <c r="H91" s="7">
        <f>Tabelle1!I219</f>
        <v>2.0256038162763361</v>
      </c>
      <c r="V91" s="28">
        <f t="shared" si="3"/>
        <v>2900</v>
      </c>
      <c r="W91" s="28">
        <f t="shared" si="4"/>
        <v>4200</v>
      </c>
      <c r="X91" s="7">
        <f>Tabelle1!F133</f>
        <v>10.707665776619377</v>
      </c>
      <c r="Y91" s="7">
        <f>Tabelle1!H95</f>
        <v>2.0354613188302428</v>
      </c>
      <c r="Z91" s="7">
        <f>Tabelle1!H45</f>
        <v>1.880868340605969</v>
      </c>
      <c r="AA91" s="7">
        <f>Tabelle1!H170</f>
        <v>2.0420890590770924</v>
      </c>
      <c r="AB91" s="7">
        <f>Tabelle1!H219</f>
        <v>2.2639101476029642</v>
      </c>
      <c r="AH91" s="28">
        <f t="shared" si="5"/>
        <v>2900</v>
      </c>
      <c r="AI91" s="28">
        <f t="shared" si="6"/>
        <v>4200</v>
      </c>
      <c r="AJ91" s="7"/>
      <c r="AK91" s="7"/>
      <c r="AL91" s="7">
        <f>Tabelle1!K45</f>
        <v>1.5388922786776109</v>
      </c>
      <c r="AM91" s="7">
        <f>Tabelle1!K170</f>
        <v>1.6708001392448935</v>
      </c>
      <c r="AN91" s="7">
        <f>Tabelle1!J219</f>
        <v>1.8326891671071617</v>
      </c>
    </row>
    <row r="92" spans="2:41" outlineLevel="1" x14ac:dyDescent="0.2">
      <c r="B92" s="28">
        <f>Tabelle1!E96</f>
        <v>3100</v>
      </c>
      <c r="C92" s="28">
        <f>Tabelle1!E220</f>
        <v>4500</v>
      </c>
      <c r="D92" s="7"/>
      <c r="E92" s="7"/>
      <c r="F92" s="7">
        <f>Tabelle1!J46</f>
        <v>1.6690264648856166</v>
      </c>
      <c r="G92" s="7">
        <f>Tabelle1!J171</f>
        <v>1.8150989928591412</v>
      </c>
      <c r="H92" s="7">
        <f>Tabelle1!I220</f>
        <v>1.9979962891621441</v>
      </c>
      <c r="V92" s="28">
        <f t="shared" si="3"/>
        <v>3100</v>
      </c>
      <c r="W92" s="28">
        <f t="shared" si="4"/>
        <v>4500</v>
      </c>
      <c r="X92" s="7">
        <f>Tabelle1!F134</f>
        <v>10.537980616759802</v>
      </c>
      <c r="Y92" s="7">
        <f>Tabelle1!H96</f>
        <v>2.0004722021993193</v>
      </c>
      <c r="Z92" s="7">
        <f>Tabelle1!H46</f>
        <v>1.8544738498729074</v>
      </c>
      <c r="AA92" s="7">
        <f>Tabelle1!H171</f>
        <v>2.016776658732379</v>
      </c>
      <c r="AB92" s="7">
        <f>Tabelle1!H220</f>
        <v>2.2330546761223964</v>
      </c>
      <c r="AH92" s="28">
        <f t="shared" si="5"/>
        <v>3100</v>
      </c>
      <c r="AI92" s="28">
        <f t="shared" si="6"/>
        <v>4500</v>
      </c>
      <c r="AJ92" s="7"/>
      <c r="AK92" s="7"/>
      <c r="AL92" s="7">
        <f>Tabelle1!K46</f>
        <v>1.5172967862596514</v>
      </c>
      <c r="AM92" s="7">
        <f>Tabelle1!K171</f>
        <v>1.65008999350831</v>
      </c>
      <c r="AN92" s="7">
        <f>Tabelle1!J220</f>
        <v>1.8077109282895589</v>
      </c>
    </row>
    <row r="93" spans="2:41" outlineLevel="1" x14ac:dyDescent="0.2">
      <c r="B93" s="28">
        <f>Tabelle1!E97</f>
        <v>3300</v>
      </c>
      <c r="C93" s="28">
        <f>Tabelle1!E221</f>
        <v>4800</v>
      </c>
      <c r="D93" s="7"/>
      <c r="E93" s="7"/>
      <c r="F93" s="7">
        <f>Tabelle1!J47</f>
        <v>1.6475983128454637</v>
      </c>
      <c r="G93" s="7">
        <f>Tabelle1!J172</f>
        <v>1.794603114838228</v>
      </c>
      <c r="H93" s="7">
        <f>Tabelle1!I221</f>
        <v>1.9732817433682357</v>
      </c>
      <c r="V93" s="28">
        <f t="shared" si="3"/>
        <v>3300</v>
      </c>
      <c r="W93" s="28">
        <f t="shared" si="4"/>
        <v>4800</v>
      </c>
      <c r="X93" s="7">
        <f>Tabelle1!F135</f>
        <v>10.38501871266787</v>
      </c>
      <c r="Y93" s="7">
        <f>Tabelle1!H97</f>
        <v>1.9691222929732972</v>
      </c>
      <c r="Z93" s="7">
        <f>Tabelle1!H47</f>
        <v>1.830664792050515</v>
      </c>
      <c r="AA93" s="7">
        <f>Tabelle1!H172</f>
        <v>1.9940034609313644</v>
      </c>
      <c r="AB93" s="7">
        <f>Tabelle1!H221</f>
        <v>2.2054325367056751</v>
      </c>
      <c r="AH93" s="28">
        <f t="shared" si="5"/>
        <v>3300</v>
      </c>
      <c r="AI93" s="28">
        <f t="shared" si="6"/>
        <v>4800</v>
      </c>
      <c r="AJ93" s="7"/>
      <c r="AK93" s="7"/>
      <c r="AL93" s="7">
        <f>Tabelle1!K47</f>
        <v>1.4978166480413304</v>
      </c>
      <c r="AM93" s="7">
        <f>Tabelle1!K172</f>
        <v>1.6314573771256617</v>
      </c>
      <c r="AN93" s="7">
        <f>Tabelle1!J221</f>
        <v>1.7853501487617371</v>
      </c>
    </row>
    <row r="94" spans="2:41" outlineLevel="1" x14ac:dyDescent="0.2">
      <c r="B94" s="28">
        <f>Tabelle1!E98</f>
        <v>3500</v>
      </c>
      <c r="C94" s="28">
        <f>Tabelle1!E222</f>
        <v>5100</v>
      </c>
      <c r="D94" s="7"/>
      <c r="E94" s="7"/>
      <c r="F94" s="7">
        <f>Tabelle1!J48</f>
        <v>1.6280937970026472</v>
      </c>
      <c r="G94" s="7">
        <f>Tabelle1!J173</f>
        <v>1.7759951987489815</v>
      </c>
      <c r="H94" s="7">
        <f>Tabelle1!I222</f>
        <v>1.9509550741706283</v>
      </c>
      <c r="V94" s="28">
        <f t="shared" si="3"/>
        <v>3500</v>
      </c>
      <c r="W94" s="28">
        <f t="shared" si="4"/>
        <v>5100</v>
      </c>
      <c r="X94" s="7">
        <f>Tabelle1!F136</f>
        <v>10.245952168926999</v>
      </c>
      <c r="Y94" s="7">
        <f>Tabelle1!H98</f>
        <v>1.94079308646254</v>
      </c>
      <c r="Z94" s="7">
        <f>Tabelle1!H48</f>
        <v>1.8089931077807189</v>
      </c>
      <c r="AA94" s="7">
        <f>Tabelle1!H173</f>
        <v>1.9733279986099794</v>
      </c>
      <c r="AB94" s="7">
        <f>Tabelle1!H222</f>
        <v>2.1804792005436431</v>
      </c>
      <c r="AH94" s="28">
        <f t="shared" si="5"/>
        <v>3500</v>
      </c>
      <c r="AI94" s="28">
        <f t="shared" si="6"/>
        <v>5100</v>
      </c>
      <c r="AJ94" s="7"/>
      <c r="AK94" s="7"/>
      <c r="AL94" s="7">
        <f>Tabelle1!K48</f>
        <v>1.4800852700024065</v>
      </c>
      <c r="AM94" s="7">
        <f>Tabelle1!K173</f>
        <v>1.6145410897718013</v>
      </c>
      <c r="AN94" s="7">
        <f>Tabelle1!J222</f>
        <v>1.7651498290115208</v>
      </c>
    </row>
    <row r="95" spans="2:41" outlineLevel="1" x14ac:dyDescent="0.2">
      <c r="B95" s="10">
        <f>Tabelle1!E99</f>
        <v>3700</v>
      </c>
      <c r="C95" s="28">
        <f>Tabelle1!E223</f>
        <v>5400</v>
      </c>
      <c r="D95" s="7"/>
      <c r="E95" s="7"/>
      <c r="F95" s="7">
        <f>Tabelle1!J49</f>
        <v>1.6101991174274415</v>
      </c>
      <c r="G95" s="7">
        <f>Tabelle1!J174</f>
        <v>1.7589660869516632</v>
      </c>
      <c r="H95" s="7">
        <f>Tabelle1!I223</f>
        <v>1.9306233152593308</v>
      </c>
      <c r="V95" s="10">
        <f t="shared" si="3"/>
        <v>3700</v>
      </c>
      <c r="W95" s="28">
        <f t="shared" si="4"/>
        <v>5400</v>
      </c>
      <c r="X95" s="7">
        <f>Tabelle1!F137</f>
        <v>10.118563841417352</v>
      </c>
      <c r="Y95" s="7">
        <f>Tabelle1!H99</f>
        <v>1.9149997243134007</v>
      </c>
      <c r="Z95" s="7">
        <f>Tabelle1!H49</f>
        <v>1.7891101304749346</v>
      </c>
      <c r="AA95" s="7">
        <f>Tabelle1!H174</f>
        <v>1.9544067632796258</v>
      </c>
      <c r="AB95" s="7">
        <f>Tabelle1!H223</f>
        <v>2.1577554699957231</v>
      </c>
      <c r="AH95" s="10">
        <f t="shared" si="5"/>
        <v>3700</v>
      </c>
      <c r="AI95" s="28">
        <f t="shared" si="6"/>
        <v>5400</v>
      </c>
      <c r="AJ95" s="7"/>
      <c r="AK95" s="7"/>
      <c r="AL95" s="7">
        <f>Tabelle1!K49</f>
        <v>1.463817379479492</v>
      </c>
      <c r="AM95" s="7">
        <f>Tabelle1!K174</f>
        <v>1.5990600790469667</v>
      </c>
      <c r="AN95" s="7">
        <f>Tabelle1!J223</f>
        <v>1.7467544280917755</v>
      </c>
    </row>
    <row r="96" spans="2:41" outlineLevel="1" x14ac:dyDescent="0.2">
      <c r="B96" s="10">
        <f>Tabelle1!E100</f>
        <v>3900</v>
      </c>
      <c r="C96" s="28">
        <f>Tabelle1!E224</f>
        <v>5700</v>
      </c>
      <c r="D96" s="7"/>
      <c r="E96" s="7"/>
      <c r="F96" s="7">
        <f>Tabelle1!J50</f>
        <v>1.5978229653373157</v>
      </c>
      <c r="G96" s="7">
        <f>Tabelle1!J175</f>
        <v>1.7432715885390864</v>
      </c>
      <c r="H96" s="7">
        <f>Tabelle1!I224</f>
        <v>1.9119761320636759</v>
      </c>
      <c r="V96" s="10">
        <f t="shared" si="3"/>
        <v>3900</v>
      </c>
      <c r="W96" s="28">
        <f t="shared" si="4"/>
        <v>5700</v>
      </c>
      <c r="X96" s="7">
        <f>Tabelle1!F138</f>
        <v>9.9752564420620313</v>
      </c>
      <c r="Y96" s="7">
        <f>Tabelle1!H100</f>
        <v>1.8913567283276398</v>
      </c>
      <c r="Z96" s="7">
        <f>Tabelle1!H50</f>
        <v>1.7753588503747955</v>
      </c>
      <c r="AA96" s="7">
        <f>Tabelle1!H175</f>
        <v>1.9369684317100959</v>
      </c>
      <c r="AB96" s="7">
        <f>Tabelle1!H224</f>
        <v>2.1369145005417556</v>
      </c>
      <c r="AH96" s="10">
        <f t="shared" si="5"/>
        <v>3900</v>
      </c>
      <c r="AI96" s="28">
        <f t="shared" si="6"/>
        <v>5700</v>
      </c>
      <c r="AJ96" s="7"/>
      <c r="AK96" s="7"/>
      <c r="AL96" s="7">
        <f>Tabelle1!K50</f>
        <v>1.4525663321248325</v>
      </c>
      <c r="AM96" s="7">
        <f>Tabelle1!K175</f>
        <v>1.5847923532173509</v>
      </c>
      <c r="AN96" s="7">
        <f>Tabelle1!J224</f>
        <v>1.7298831671052304</v>
      </c>
    </row>
    <row r="97" spans="2:40" outlineLevel="1" x14ac:dyDescent="0.2">
      <c r="B97" s="10">
        <f>Tabelle1!E101</f>
        <v>4100</v>
      </c>
      <c r="C97" s="28">
        <f>Tabelle1!E225</f>
        <v>6000</v>
      </c>
      <c r="D97" s="7"/>
      <c r="E97" s="7"/>
      <c r="F97" s="7">
        <f>Tabelle1!J51</f>
        <v>1.5942816902386561</v>
      </c>
      <c r="G97" s="7">
        <f>Tabelle1!J176</f>
        <v>1.7287162419123452</v>
      </c>
      <c r="H97" s="7">
        <f>Tabelle1!I225</f>
        <v>1.8947651669304073</v>
      </c>
      <c r="V97" s="10">
        <f t="shared" si="3"/>
        <v>4100</v>
      </c>
      <c r="W97" s="28">
        <f t="shared" si="4"/>
        <v>6000</v>
      </c>
      <c r="X97" s="7">
        <f>Tabelle1!F139</f>
        <v>9.8390362992167688</v>
      </c>
      <c r="Y97" s="7">
        <f>Tabelle1!H101</f>
        <v>1.8695537633351325</v>
      </c>
      <c r="Z97" s="7">
        <f>Tabelle1!H51</f>
        <v>1.7714241002651736</v>
      </c>
      <c r="AA97" s="7">
        <f>Tabelle1!H176</f>
        <v>1.9207958243470502</v>
      </c>
      <c r="AB97" s="7">
        <f>Tabelle1!H225</f>
        <v>2.1176787159810435</v>
      </c>
      <c r="AH97" s="10">
        <f t="shared" si="5"/>
        <v>4100</v>
      </c>
      <c r="AI97" s="28">
        <f t="shared" si="6"/>
        <v>6000</v>
      </c>
      <c r="AJ97" s="7"/>
      <c r="AK97" s="7"/>
      <c r="AL97" s="7">
        <f>Tabelle1!K51</f>
        <v>1.449346991126051</v>
      </c>
      <c r="AM97" s="7">
        <f>Tabelle1!K176</f>
        <v>1.5715602199203138</v>
      </c>
      <c r="AN97" s="7">
        <f>Tabelle1!J225</f>
        <v>1.7143113415084639</v>
      </c>
    </row>
    <row r="98" spans="2:40" outlineLevel="1" x14ac:dyDescent="0.2">
      <c r="B98" s="10">
        <f>Tabelle1!E102</f>
        <v>4300</v>
      </c>
      <c r="C98" s="28">
        <f>Tabelle1!E226</f>
        <v>6300</v>
      </c>
      <c r="D98" s="7"/>
      <c r="E98" s="7"/>
      <c r="F98" s="7">
        <f>Tabelle1!J52</f>
        <v>1.5909106948285592</v>
      </c>
      <c r="G98" s="7">
        <f>Tabelle1!J177</f>
        <v>1.7151417164117655</v>
      </c>
      <c r="H98" s="7">
        <f>Tabelle1!I226</f>
        <v>1.8787892855450818</v>
      </c>
      <c r="V98" s="10">
        <f t="shared" si="3"/>
        <v>4300</v>
      </c>
      <c r="W98" s="28">
        <f t="shared" si="4"/>
        <v>6300</v>
      </c>
      <c r="X98" s="7">
        <f>Tabelle1!F140</f>
        <v>9.5934661709080373</v>
      </c>
      <c r="Y98" s="7">
        <f>Tabelle1!H102</f>
        <v>1.8493381638497515</v>
      </c>
      <c r="Z98" s="7">
        <f>Tabelle1!H52</f>
        <v>1.76767854980951</v>
      </c>
      <c r="AA98" s="7">
        <f>Tabelle1!H177</f>
        <v>1.905713018235295</v>
      </c>
      <c r="AB98" s="7">
        <f>Tabelle1!H226</f>
        <v>2.0998233191386211</v>
      </c>
      <c r="AH98" s="10">
        <f t="shared" si="5"/>
        <v>4300</v>
      </c>
      <c r="AI98" s="28">
        <f t="shared" si="6"/>
        <v>6300</v>
      </c>
      <c r="AJ98" s="7"/>
      <c r="AK98" s="7"/>
      <c r="AL98" s="7">
        <f>Tabelle1!K52</f>
        <v>1.4462824498441447</v>
      </c>
      <c r="AM98" s="7">
        <f>Tabelle1!K177</f>
        <v>1.559219742192514</v>
      </c>
      <c r="AN98" s="7">
        <f>Tabelle1!J226</f>
        <v>1.6998569726360264</v>
      </c>
    </row>
    <row r="99" spans="2:40" outlineLevel="1" x14ac:dyDescent="0.2">
      <c r="B99" s="10">
        <f>Tabelle1!E103</f>
        <v>4500</v>
      </c>
      <c r="C99" s="28">
        <f>Tabelle1!E227</f>
        <v>6600</v>
      </c>
      <c r="D99" s="7"/>
      <c r="E99" s="7"/>
      <c r="F99" s="7">
        <f>Tabelle1!J53</f>
        <v>1.5877154382882377</v>
      </c>
      <c r="G99" s="7">
        <f>Tabelle1!J178</f>
        <v>1.7024183769528367</v>
      </c>
      <c r="H99" s="7">
        <f>Tabelle1!I227</f>
        <v>1.8638838469356185</v>
      </c>
      <c r="V99" s="10">
        <f t="shared" si="3"/>
        <v>4500</v>
      </c>
      <c r="W99" s="28">
        <f t="shared" si="4"/>
        <v>6600</v>
      </c>
      <c r="X99" s="7">
        <f>Tabelle1!F141</f>
        <v>9.2552417250417847</v>
      </c>
      <c r="Y99" s="7">
        <f>Tabelle1!H103</f>
        <v>1.830502120223283</v>
      </c>
      <c r="Z99" s="7">
        <f>Tabelle1!H53</f>
        <v>1.7641282647647087</v>
      </c>
      <c r="AA99" s="7">
        <f>Tabelle1!H178</f>
        <v>1.8915759743920406</v>
      </c>
      <c r="AB99" s="7">
        <f>Tabelle1!H227</f>
        <v>2.0831642995162793</v>
      </c>
      <c r="AH99" s="10">
        <f t="shared" si="5"/>
        <v>4500</v>
      </c>
      <c r="AI99" s="28">
        <f t="shared" si="6"/>
        <v>6600</v>
      </c>
      <c r="AJ99" s="7"/>
      <c r="AK99" s="7"/>
      <c r="AL99" s="7">
        <f>Tabelle1!K53</f>
        <v>1.5032542461098981</v>
      </c>
      <c r="AM99" s="7">
        <f>Tabelle1!K178</f>
        <v>1.547653069957124</v>
      </c>
      <c r="AN99" s="7">
        <f>Tabelle1!J227</f>
        <v>1.6863710996084165</v>
      </c>
    </row>
    <row r="100" spans="2:40" outlineLevel="1" x14ac:dyDescent="0.2">
      <c r="B100" s="10">
        <f>Tabelle1!E104</f>
        <v>4700</v>
      </c>
      <c r="C100" s="28">
        <f>Tabelle1!E228</f>
        <v>6900</v>
      </c>
      <c r="D100" s="7"/>
      <c r="E100" s="7"/>
      <c r="F100" s="7">
        <f>Tabelle1!J54</f>
        <v>1.5846957580010181</v>
      </c>
      <c r="G100" s="7">
        <f>Tabelle1!J179</f>
        <v>1.6815976360893798</v>
      </c>
      <c r="H100" s="7">
        <f>Tabelle1!I228</f>
        <v>1.8499127724959863</v>
      </c>
      <c r="V100" s="10">
        <f t="shared" si="3"/>
        <v>4700</v>
      </c>
      <c r="W100" s="28">
        <f t="shared" si="4"/>
        <v>6900</v>
      </c>
      <c r="X100" s="7">
        <f>Tabelle1!F142</f>
        <v>8.9389265399844895</v>
      </c>
      <c r="Y100" s="7">
        <f>Tabelle1!H104</f>
        <v>1.8075100240765771</v>
      </c>
      <c r="Z100" s="7">
        <f>Tabelle1!H54</f>
        <v>1.7607730644455755</v>
      </c>
      <c r="AA100" s="7">
        <f>Tabelle1!H179</f>
        <v>1.8684418178770887</v>
      </c>
      <c r="AB100" s="7">
        <f>Tabelle1!H228</f>
        <v>2.0675495692602199</v>
      </c>
      <c r="AH100" s="10">
        <f t="shared" si="5"/>
        <v>4700</v>
      </c>
      <c r="AI100" s="28">
        <f t="shared" si="6"/>
        <v>6900</v>
      </c>
      <c r="AJ100" s="7"/>
      <c r="AK100" s="7"/>
      <c r="AL100" s="7">
        <f>Tabelle1!K54</f>
        <v>1.5705286184020304</v>
      </c>
      <c r="AM100" s="7">
        <f>Tabelle1!K179</f>
        <v>1.528725123717618</v>
      </c>
      <c r="AN100" s="7">
        <f>Tabelle1!J228</f>
        <v>1.6737306036868447</v>
      </c>
    </row>
    <row r="101" spans="2:40" outlineLevel="1" x14ac:dyDescent="0.2">
      <c r="B101" s="10">
        <f>Tabelle1!E105</f>
        <v>4900</v>
      </c>
      <c r="C101" s="28">
        <f>Tabelle1!E229</f>
        <v>7200</v>
      </c>
      <c r="D101" s="7"/>
      <c r="E101" s="7"/>
      <c r="F101" s="7">
        <f>Tabelle1!J55</f>
        <v>1.6445793621590921</v>
      </c>
      <c r="G101" s="7">
        <f>Tabelle1!J180</f>
        <v>1.6536780860526517</v>
      </c>
      <c r="H101" s="7">
        <f>Tabelle1!I229</f>
        <v>1.8367625976548902</v>
      </c>
      <c r="V101" s="10">
        <f t="shared" si="3"/>
        <v>4900</v>
      </c>
      <c r="W101" s="28">
        <f t="shared" si="4"/>
        <v>7200</v>
      </c>
      <c r="X101" s="7">
        <f>Tabelle1!F143</f>
        <v>8.6427252033691886</v>
      </c>
      <c r="Y101" s="7">
        <f>Tabelle1!H105</f>
        <v>1.7762321866071047</v>
      </c>
      <c r="Z101" s="7">
        <f>Tabelle1!H55</f>
        <v>1.7576088715858342</v>
      </c>
      <c r="AA101" s="7">
        <f>Tabelle1!H180</f>
        <v>1.8374200956140574</v>
      </c>
      <c r="AB101" s="7">
        <f>Tabelle1!H229</f>
        <v>2.0528523150260538</v>
      </c>
      <c r="AH101" s="10">
        <f t="shared" si="5"/>
        <v>4900</v>
      </c>
      <c r="AI101" s="28">
        <f t="shared" si="6"/>
        <v>7200</v>
      </c>
      <c r="AJ101" s="7"/>
      <c r="AK101" s="7"/>
      <c r="AL101" s="7">
        <f>Tabelle1!K55</f>
        <v>1.6445793621590921</v>
      </c>
      <c r="AM101" s="7">
        <f>Tabelle1!K180</f>
        <v>1.5040485170849247</v>
      </c>
      <c r="AN101" s="7">
        <f>Tabelle1!J229</f>
        <v>1.6618328264496625</v>
      </c>
    </row>
    <row r="102" spans="2:40" outlineLevel="1" x14ac:dyDescent="0.2">
      <c r="B102" s="10">
        <f>Tabelle1!E106</f>
        <v>5100</v>
      </c>
      <c r="C102" s="28">
        <f>Tabelle1!E230</f>
        <v>7500</v>
      </c>
      <c r="D102" s="7"/>
      <c r="E102" s="7"/>
      <c r="F102" s="7">
        <f>Tabelle1!J56</f>
        <v>1.762851920084165</v>
      </c>
      <c r="G102" s="7">
        <f>Tabelle1!J181</f>
        <v>1.627678206087281</v>
      </c>
      <c r="H102" s="7">
        <f>Tabelle1!I230</f>
        <v>1.8243379510540645</v>
      </c>
      <c r="V102" s="10">
        <f t="shared" si="3"/>
        <v>5100</v>
      </c>
      <c r="W102" s="28">
        <f t="shared" si="4"/>
        <v>7500</v>
      </c>
      <c r="X102" s="7">
        <f>Tabelle1!F144</f>
        <v>8.364994161344983</v>
      </c>
      <c r="Y102" s="7">
        <f>Tabelle1!H106</f>
        <v>1.7314078162521003</v>
      </c>
      <c r="Z102" s="7">
        <f>Tabelle1!H56</f>
        <v>1.762851920084165</v>
      </c>
      <c r="AA102" s="7">
        <f>Tabelle1!H181</f>
        <v>1.8085313400969791</v>
      </c>
      <c r="AB102" s="7">
        <f>Tabelle1!H230</f>
        <v>2.0389659452957192</v>
      </c>
      <c r="AH102" s="10">
        <f t="shared" si="5"/>
        <v>5100</v>
      </c>
      <c r="AI102" s="28">
        <f t="shared" si="6"/>
        <v>7500</v>
      </c>
      <c r="AJ102" s="7"/>
      <c r="AK102" s="7"/>
      <c r="AL102" s="7">
        <f>Tabelle1!K56</f>
        <v>1.762851920084165</v>
      </c>
      <c r="AM102" s="7">
        <f>Tabelle1!K181</f>
        <v>1.5273753118938405</v>
      </c>
      <c r="AN102" s="7">
        <f>Tabelle1!J230</f>
        <v>1.650591479525106</v>
      </c>
    </row>
    <row r="103" spans="2:40" outlineLevel="1" x14ac:dyDescent="0.2">
      <c r="B103" s="10">
        <f>Tabelle1!E107</f>
        <v>5300</v>
      </c>
      <c r="C103" s="28">
        <f>Tabelle1!E231</f>
        <v>7800</v>
      </c>
      <c r="D103" s="7"/>
      <c r="E103" s="7"/>
      <c r="F103" s="7">
        <f>Tabelle1!J57</f>
        <v>2.0092581755776386</v>
      </c>
      <c r="G103" s="7">
        <f>Tabelle1!J182</f>
        <v>1.6034137904522214</v>
      </c>
      <c r="H103" s="7">
        <f>Tabelle1!I231</f>
        <v>1.8074640174705596</v>
      </c>
      <c r="V103" s="10">
        <f t="shared" si="3"/>
        <v>5300</v>
      </c>
      <c r="W103" s="28">
        <f t="shared" si="4"/>
        <v>7800</v>
      </c>
      <c r="X103" s="7">
        <f>Tabelle1!F145</f>
        <v>8.1042387725615015</v>
      </c>
      <c r="Y103" s="7">
        <f>Tabelle1!H107</f>
        <v>1.6770857170266427</v>
      </c>
      <c r="Z103" s="7">
        <f>Tabelle1!H57</f>
        <v>2.0092581755776386</v>
      </c>
      <c r="AA103" s="7">
        <f>Tabelle1!H182</f>
        <v>1.7815708782802462</v>
      </c>
      <c r="AB103" s="7">
        <f>Tabelle1!H231</f>
        <v>2.0201068430553315</v>
      </c>
      <c r="AH103" s="10">
        <f t="shared" si="5"/>
        <v>5300</v>
      </c>
      <c r="AI103" s="28">
        <f t="shared" si="6"/>
        <v>7800</v>
      </c>
      <c r="AJ103" s="7"/>
      <c r="AK103" s="7"/>
      <c r="AL103" s="7">
        <f>Tabelle1!K57</f>
        <v>2.0092581755776386</v>
      </c>
      <c r="AM103" s="7">
        <f>Tabelle1!K182</f>
        <v>1.5539128551690027</v>
      </c>
      <c r="AN103" s="7">
        <f>Tabelle1!J231</f>
        <v>1.6353245872352682</v>
      </c>
    </row>
    <row r="104" spans="2:40" outlineLevel="1" x14ac:dyDescent="0.2">
      <c r="B104" s="28">
        <f>Tabelle1!E108</f>
        <v>5500</v>
      </c>
      <c r="C104" s="28">
        <f>Tabelle1!E232</f>
        <v>8100</v>
      </c>
      <c r="D104" s="7"/>
      <c r="E104" s="7"/>
      <c r="F104" s="7">
        <f>Tabelle1!J58</f>
        <v>2.3762657794734157</v>
      </c>
      <c r="G104" s="7">
        <f>Tabelle1!J183</f>
        <v>1.583824854815987</v>
      </c>
      <c r="H104" s="7">
        <f>Tabelle1!I232</f>
        <v>1.7806507435300916</v>
      </c>
      <c r="V104" s="28">
        <f t="shared" si="3"/>
        <v>5500</v>
      </c>
      <c r="W104" s="28">
        <f t="shared" si="4"/>
        <v>8100</v>
      </c>
      <c r="X104" s="7">
        <f>Tabelle1!F146</f>
        <v>7.8591058044786664</v>
      </c>
      <c r="Y104" s="7">
        <f>Tabelle1!H108</f>
        <v>1.6259882338786809</v>
      </c>
      <c r="Z104" s="7">
        <f>Tabelle1!H58</f>
        <v>2.3762657794734157</v>
      </c>
      <c r="AA104" s="7">
        <f>Tabelle1!H183</f>
        <v>1.7563583527461137</v>
      </c>
      <c r="AB104" s="7">
        <f>Tabelle1!H232</f>
        <v>1.9901390662983378</v>
      </c>
      <c r="AH104" s="28">
        <f t="shared" si="5"/>
        <v>5500</v>
      </c>
      <c r="AI104" s="28">
        <f t="shared" si="6"/>
        <v>8100</v>
      </c>
      <c r="AJ104" s="7"/>
      <c r="AK104" s="7"/>
      <c r="AL104" s="7">
        <f>Tabelle1!K58</f>
        <v>2.3762657794734157</v>
      </c>
      <c r="AM104" s="7">
        <f>Tabelle1!K183</f>
        <v>1.583824854815987</v>
      </c>
      <c r="AN104" s="7">
        <f>Tabelle1!J232</f>
        <v>1.6110649584319878</v>
      </c>
    </row>
    <row r="105" spans="2:40" outlineLevel="1" x14ac:dyDescent="0.2">
      <c r="B105" s="28">
        <f>Tabelle1!E109</f>
        <v>5700</v>
      </c>
      <c r="C105" s="28">
        <f>Tabelle1!E233</f>
        <v>8400</v>
      </c>
      <c r="D105" s="40"/>
      <c r="E105" s="7"/>
      <c r="F105" s="7">
        <f>Tabelle1!J59</f>
        <v>2.9715812150670526</v>
      </c>
      <c r="G105" s="7">
        <f>Tabelle1!J184</f>
        <v>1.6173176104281477</v>
      </c>
      <c r="H105" s="7">
        <f>Tabelle1!I233</f>
        <v>1.7555271142903939</v>
      </c>
      <c r="V105" s="28">
        <f t="shared" si="3"/>
        <v>5700</v>
      </c>
      <c r="W105" s="28">
        <f t="shared" si="4"/>
        <v>8400</v>
      </c>
      <c r="X105" s="7">
        <f>Tabelle1!F147</f>
        <v>12.253112609204859</v>
      </c>
      <c r="Y105" s="7">
        <f>Tabelle1!H109</f>
        <v>1.6947576474046642</v>
      </c>
      <c r="Z105" s="7">
        <f>Tabelle1!H59</f>
        <v>2.9715812150670526</v>
      </c>
      <c r="AA105" s="7">
        <f>Tabelle1!H184</f>
        <v>1.7327344341734785</v>
      </c>
      <c r="AB105" s="7">
        <f>Tabelle1!H233</f>
        <v>1.9620597159716167</v>
      </c>
      <c r="AH105" s="28">
        <f t="shared" si="5"/>
        <v>5700</v>
      </c>
      <c r="AI105" s="28">
        <f t="shared" si="6"/>
        <v>8400</v>
      </c>
      <c r="AJ105" s="40"/>
      <c r="AK105" s="7"/>
      <c r="AL105" s="7">
        <f>Tabelle1!K59</f>
        <v>2.9715812150670526</v>
      </c>
      <c r="AM105" s="7">
        <f>Tabelle1!K184</f>
        <v>1.6173176104281477</v>
      </c>
      <c r="AN105" s="7">
        <f>Tabelle1!J233</f>
        <v>1.5883340557865469</v>
      </c>
    </row>
    <row r="106" spans="2:40" outlineLevel="1" x14ac:dyDescent="0.2">
      <c r="B106" s="28">
        <f>Tabelle1!E110</f>
        <v>5900</v>
      </c>
      <c r="C106" s="28">
        <f>Tabelle1!E234</f>
        <v>8700</v>
      </c>
      <c r="D106" s="40"/>
      <c r="E106" s="7"/>
      <c r="F106" s="7">
        <f>Tabelle1!J60</f>
        <v>4.0876939475270317</v>
      </c>
      <c r="G106" s="7">
        <f>Tabelle1!J185</f>
        <v>1.654645023287999</v>
      </c>
      <c r="H106" s="7">
        <f>Tabelle1!I234</f>
        <v>1.7319425218784674</v>
      </c>
      <c r="V106" s="28">
        <f t="shared" si="3"/>
        <v>5900</v>
      </c>
      <c r="W106" s="28">
        <f t="shared" si="4"/>
        <v>8700</v>
      </c>
      <c r="X106" s="40"/>
      <c r="Y106" s="7">
        <f>Tabelle1!H110</f>
        <v>1.9565620902704035</v>
      </c>
      <c r="Z106" s="7">
        <f>Tabelle1!H60</f>
        <v>4.0876939475270317</v>
      </c>
      <c r="AA106" s="7">
        <f>Tabelle1!H185</f>
        <v>1.7105579994472158</v>
      </c>
      <c r="AB106" s="7">
        <f>Tabelle1!H234</f>
        <v>1.9357004656288752</v>
      </c>
      <c r="AH106" s="28">
        <f t="shared" si="5"/>
        <v>5900</v>
      </c>
      <c r="AI106" s="28">
        <f t="shared" si="6"/>
        <v>8700</v>
      </c>
      <c r="AJ106" s="40"/>
      <c r="AK106" s="7"/>
      <c r="AL106" s="7">
        <f>Tabelle1!K60</f>
        <v>4.0876939475270317</v>
      </c>
      <c r="AM106" s="7">
        <f>Tabelle1!K185</f>
        <v>1.654645023287999</v>
      </c>
      <c r="AN106" s="7">
        <f>Tabelle1!J234</f>
        <v>1.5669956150328992</v>
      </c>
    </row>
    <row r="107" spans="2:40" outlineLevel="1" x14ac:dyDescent="0.2">
      <c r="B107" s="28">
        <f>Tabelle1!E111</f>
        <v>6100</v>
      </c>
      <c r="C107" s="28">
        <f>Tabelle1!E235</f>
        <v>9000</v>
      </c>
      <c r="D107" s="40"/>
      <c r="E107" s="7"/>
      <c r="F107" s="7">
        <f>Tabelle1!J61</f>
        <v>6.8947778663636674</v>
      </c>
      <c r="G107" s="7">
        <f>Tabelle1!J186</f>
        <v>1.7806742184908149</v>
      </c>
      <c r="H107" s="7">
        <f>Tabelle1!I235</f>
        <v>1.7131707156843232</v>
      </c>
      <c r="V107" s="28">
        <f t="shared" si="3"/>
        <v>6100</v>
      </c>
      <c r="W107" s="28">
        <f t="shared" si="4"/>
        <v>9000</v>
      </c>
      <c r="X107" s="40"/>
      <c r="Y107" s="7">
        <f>Tabelle1!H111</f>
        <v>2.3441058454073218</v>
      </c>
      <c r="Z107" s="7">
        <f>Tabelle1!H61</f>
        <v>6.8947778663636674</v>
      </c>
      <c r="AA107" s="7">
        <f>Tabelle1!H186</f>
        <v>1.7806742184908149</v>
      </c>
      <c r="AB107" s="7">
        <f>Tabelle1!H235</f>
        <v>1.9147202116471849</v>
      </c>
      <c r="AH107" s="28">
        <f t="shared" si="5"/>
        <v>6100</v>
      </c>
      <c r="AI107" s="28">
        <f t="shared" si="6"/>
        <v>9000</v>
      </c>
      <c r="AJ107" s="40"/>
      <c r="AK107" s="7"/>
      <c r="AL107" s="7">
        <f>Tabelle1!K61</f>
        <v>6.83</v>
      </c>
      <c r="AM107" s="7">
        <f>Tabelle1!K186</f>
        <v>1.7806742184908149</v>
      </c>
      <c r="AN107" s="7">
        <f>Tabelle1!J235</f>
        <v>1.5697175174833735</v>
      </c>
    </row>
    <row r="108" spans="2:40" outlineLevel="1" x14ac:dyDescent="0.2">
      <c r="B108" s="28">
        <f>Tabelle1!E112</f>
        <v>6300</v>
      </c>
      <c r="C108" s="28">
        <f>Tabelle1!E236</f>
        <v>9300</v>
      </c>
      <c r="D108" s="40"/>
      <c r="E108" s="7"/>
      <c r="F108" s="40"/>
      <c r="G108" s="7">
        <f>Tabelle1!J187</f>
        <v>1.9403271693753561</v>
      </c>
      <c r="H108" s="7">
        <f>Tabelle1!I236</f>
        <v>1.7021027304907281</v>
      </c>
      <c r="V108" s="28">
        <f t="shared" si="3"/>
        <v>6300</v>
      </c>
      <c r="W108" s="28">
        <f t="shared" si="4"/>
        <v>9300</v>
      </c>
      <c r="X108" s="40"/>
      <c r="Y108" s="7">
        <f>Tabelle1!H112</f>
        <v>2.971307050819282</v>
      </c>
      <c r="Z108" s="40"/>
      <c r="AA108" s="7">
        <f>Tabelle1!H187</f>
        <v>1.9403271693753561</v>
      </c>
      <c r="AB108" s="7">
        <f>Tabelle1!H236</f>
        <v>1.9023501105484608</v>
      </c>
      <c r="AH108" s="28">
        <f t="shared" si="5"/>
        <v>6300</v>
      </c>
      <c r="AI108" s="28">
        <f t="shared" si="6"/>
        <v>9300</v>
      </c>
      <c r="AJ108" s="40"/>
      <c r="AK108" s="7"/>
      <c r="AL108" s="40"/>
      <c r="AM108" s="7">
        <f>Tabelle1!K187</f>
        <v>1.9403271693753561</v>
      </c>
      <c r="AN108" s="7">
        <f>Tabelle1!J236</f>
        <v>1.618155618709924</v>
      </c>
    </row>
    <row r="109" spans="2:40" outlineLevel="1" x14ac:dyDescent="0.2">
      <c r="B109" s="28">
        <f>Tabelle1!E113</f>
        <v>6500</v>
      </c>
      <c r="C109" s="28">
        <f>Tabelle1!E237</f>
        <v>9600</v>
      </c>
      <c r="D109" s="40"/>
      <c r="E109" s="7"/>
      <c r="F109" s="40"/>
      <c r="G109" s="7">
        <f>Tabelle1!J188</f>
        <v>2.1470378807168733</v>
      </c>
      <c r="H109" s="7">
        <f>Tabelle1!I237</f>
        <v>1.6916583209970737</v>
      </c>
      <c r="V109" s="28">
        <f t="shared" si="3"/>
        <v>6500</v>
      </c>
      <c r="W109" s="28">
        <f t="shared" si="4"/>
        <v>9600</v>
      </c>
      <c r="X109" s="40"/>
      <c r="Y109" s="7">
        <f>Tabelle1!H113</f>
        <v>4.1502563388846117</v>
      </c>
      <c r="Z109" s="40"/>
      <c r="AA109" s="7">
        <f>Tabelle1!H188</f>
        <v>2.1470378807168733</v>
      </c>
      <c r="AB109" s="7">
        <f>Tabelle1!H237</f>
        <v>1.8906769469967297</v>
      </c>
      <c r="AH109" s="28">
        <f>B109</f>
        <v>6500</v>
      </c>
      <c r="AI109" s="28">
        <f t="shared" si="6"/>
        <v>9600</v>
      </c>
      <c r="AJ109" s="40"/>
      <c r="AK109" s="7"/>
      <c r="AL109" s="40"/>
      <c r="AM109" s="7">
        <f>Tabelle1!K188</f>
        <v>2.1470378807168733</v>
      </c>
      <c r="AN109" s="7">
        <f>Tabelle1!J237</f>
        <v>1.6709904577243857</v>
      </c>
    </row>
    <row r="110" spans="2:40" outlineLevel="1" x14ac:dyDescent="0.2">
      <c r="C110" s="28">
        <f>Tabelle1!E238</f>
        <v>9900</v>
      </c>
      <c r="D110" s="40"/>
      <c r="E110" s="40"/>
      <c r="F110" s="40"/>
      <c r="G110" s="7">
        <f>Tabelle1!J189</f>
        <v>2.4227650823071754</v>
      </c>
      <c r="H110" s="7">
        <f>Tabelle1!I238</f>
        <v>1.7287075179386115</v>
      </c>
      <c r="V110" s="28">
        <f>Tabelle1!E114</f>
        <v>6700</v>
      </c>
      <c r="W110" s="28">
        <f t="shared" ref="W110:W132" si="7">C110</f>
        <v>9900</v>
      </c>
      <c r="X110" s="40"/>
      <c r="Y110" s="7">
        <f>Tabelle1!H114</f>
        <v>7.1534093435672865</v>
      </c>
      <c r="Z110" s="40"/>
      <c r="AA110" s="7">
        <f>Tabelle1!H189</f>
        <v>2.4227650823071754</v>
      </c>
      <c r="AB110" s="7">
        <f>Tabelle1!H238</f>
        <v>1.879646142200565</v>
      </c>
      <c r="AH110" s="28">
        <f>V110</f>
        <v>6700</v>
      </c>
      <c r="AI110" s="28">
        <f t="shared" ref="AI110:AI132" si="8">C110</f>
        <v>9900</v>
      </c>
      <c r="AJ110" s="40"/>
      <c r="AK110" s="40"/>
      <c r="AL110" s="40"/>
      <c r="AM110" s="7">
        <f>Tabelle1!K189</f>
        <v>2.4227650823071754</v>
      </c>
      <c r="AN110" s="7">
        <f>Tabelle1!J238</f>
        <v>1.7287075179386115</v>
      </c>
    </row>
    <row r="111" spans="2:40" outlineLevel="1" x14ac:dyDescent="0.2">
      <c r="C111" s="28">
        <f>Tabelle1!E239</f>
        <v>10200</v>
      </c>
      <c r="D111" s="40"/>
      <c r="E111" s="40"/>
      <c r="F111" s="40"/>
      <c r="G111" s="7">
        <f>Tabelle1!J190</f>
        <v>2.8059780696912799</v>
      </c>
      <c r="H111" s="7">
        <f>Tabelle1!I239</f>
        <v>1.7918796964376142</v>
      </c>
      <c r="V111" s="28"/>
      <c r="W111" s="28">
        <f t="shared" si="7"/>
        <v>10200</v>
      </c>
      <c r="X111" s="40"/>
      <c r="Y111" s="40"/>
      <c r="Z111" s="40"/>
      <c r="AA111" s="7">
        <f>Tabelle1!H190</f>
        <v>2.8059780696912799</v>
      </c>
      <c r="AB111" s="7">
        <f>Tabelle1!H239</f>
        <v>1.8692085518150197</v>
      </c>
      <c r="AH111" s="28"/>
      <c r="AI111" s="28">
        <f t="shared" si="8"/>
        <v>10200</v>
      </c>
      <c r="AJ111" s="40"/>
      <c r="AK111" s="40"/>
      <c r="AL111" s="40"/>
      <c r="AM111" s="7">
        <f>Tabelle1!K190</f>
        <v>2.8059780696912799</v>
      </c>
      <c r="AN111" s="7">
        <f>Tabelle1!J239</f>
        <v>1.7918796964376142</v>
      </c>
    </row>
    <row r="112" spans="2:40" outlineLevel="1" x14ac:dyDescent="0.2">
      <c r="C112" s="28">
        <f>Tabelle1!E240</f>
        <v>10500</v>
      </c>
      <c r="D112" s="40"/>
      <c r="E112" s="40"/>
      <c r="F112" s="40"/>
      <c r="G112" s="7">
        <f>Tabelle1!J191</f>
        <v>3.37070096444881</v>
      </c>
      <c r="H112" s="7">
        <f>Tabelle1!I240</f>
        <v>1.8611859850215031</v>
      </c>
      <c r="V112" s="28"/>
      <c r="W112" s="28">
        <f t="shared" si="7"/>
        <v>10500</v>
      </c>
      <c r="X112" s="40"/>
      <c r="Y112" s="40"/>
      <c r="Z112" s="40"/>
      <c r="AA112" s="7">
        <f>Tabelle1!H191</f>
        <v>3.37070096444881</v>
      </c>
      <c r="AB112" s="7">
        <f>Tabelle1!H240</f>
        <v>1.8611859850215031</v>
      </c>
      <c r="AH112" s="28"/>
      <c r="AI112" s="28">
        <f t="shared" si="8"/>
        <v>10500</v>
      </c>
      <c r="AJ112" s="40"/>
      <c r="AK112" s="40"/>
      <c r="AL112" s="40"/>
      <c r="AM112" s="7">
        <f>Tabelle1!K191</f>
        <v>3.37070096444881</v>
      </c>
      <c r="AN112" s="7">
        <f>Tabelle1!J240</f>
        <v>1.8611859850215031</v>
      </c>
    </row>
    <row r="113" spans="3:40" outlineLevel="1" x14ac:dyDescent="0.2">
      <c r="C113" s="28">
        <f>Tabelle1!E241</f>
        <v>10800</v>
      </c>
      <c r="D113" s="40"/>
      <c r="E113" s="40"/>
      <c r="F113" s="40"/>
      <c r="G113" s="7">
        <f>Tabelle1!J192</f>
        <v>4.2798378441807499</v>
      </c>
      <c r="H113" s="7">
        <f>Tabelle1!I241</f>
        <v>1.9374354224209314</v>
      </c>
      <c r="V113" s="28"/>
      <c r="W113" s="28">
        <f t="shared" si="7"/>
        <v>10800</v>
      </c>
      <c r="X113" s="40"/>
      <c r="Y113" s="40"/>
      <c r="Z113" s="40"/>
      <c r="AA113" s="7">
        <f>Tabelle1!H192</f>
        <v>4.2798378441807499</v>
      </c>
      <c r="AB113" s="7">
        <f>Tabelle1!H241</f>
        <v>1.9374354224209314</v>
      </c>
      <c r="AH113" s="28"/>
      <c r="AI113" s="28">
        <f t="shared" si="8"/>
        <v>10800</v>
      </c>
      <c r="AJ113" s="40"/>
      <c r="AK113" s="40"/>
      <c r="AL113" s="40"/>
      <c r="AM113" s="7">
        <f>Tabelle1!K192</f>
        <v>4.2798378441807499</v>
      </c>
      <c r="AN113" s="7">
        <f>Tabelle1!J241</f>
        <v>1.9374354224209314</v>
      </c>
    </row>
    <row r="114" spans="3:40" outlineLevel="1" x14ac:dyDescent="0.2">
      <c r="C114" s="28">
        <f>Tabelle1!E242</f>
        <v>11100</v>
      </c>
      <c r="D114" s="40"/>
      <c r="E114" s="40"/>
      <c r="F114" s="40"/>
      <c r="G114" s="7">
        <f>Tabelle1!J193</f>
        <v>5.9756210786579533</v>
      </c>
      <c r="H114" s="7">
        <f>Tabelle1!I242</f>
        <v>2.0215980940752059</v>
      </c>
      <c r="V114" s="28"/>
      <c r="W114" s="28">
        <f t="shared" si="7"/>
        <v>11100</v>
      </c>
      <c r="X114" s="40"/>
      <c r="Y114" s="40"/>
      <c r="Z114" s="40"/>
      <c r="AA114" s="7">
        <f>Tabelle1!H193</f>
        <v>5.9756210786579533</v>
      </c>
      <c r="AB114" s="7">
        <f>Tabelle1!H242</f>
        <v>2.0215980940752059</v>
      </c>
      <c r="AH114" s="28"/>
      <c r="AI114" s="28">
        <f t="shared" si="8"/>
        <v>11100</v>
      </c>
      <c r="AJ114" s="40"/>
      <c r="AK114" s="40"/>
      <c r="AL114" s="40"/>
      <c r="AM114" s="7">
        <f>Tabelle1!K193</f>
        <v>5.9756210786579533</v>
      </c>
      <c r="AN114" s="7">
        <f>Tabelle1!J242</f>
        <v>2.0215980940752059</v>
      </c>
    </row>
    <row r="115" spans="3:40" outlineLevel="1" x14ac:dyDescent="0.2">
      <c r="C115" s="28">
        <f>Tabelle1!E243</f>
        <v>11400</v>
      </c>
      <c r="D115" s="40"/>
      <c r="E115" s="40"/>
      <c r="F115" s="40"/>
      <c r="G115" s="7">
        <f>Tabelle1!J194</f>
        <v>10.227079309677622</v>
      </c>
      <c r="H115" s="7">
        <f>Tabelle1!I243</f>
        <v>2.1148456818760795</v>
      </c>
      <c r="V115" s="28"/>
      <c r="W115" s="28">
        <f t="shared" si="7"/>
        <v>11400</v>
      </c>
      <c r="X115" s="40"/>
      <c r="Y115" s="40"/>
      <c r="Z115" s="40"/>
      <c r="AA115" s="7">
        <f>Tabelle1!H194</f>
        <v>10.227079309677622</v>
      </c>
      <c r="AB115" s="7">
        <f>Tabelle1!H243</f>
        <v>2.1148456818760795</v>
      </c>
      <c r="AH115" s="28"/>
      <c r="AI115" s="28">
        <f t="shared" si="8"/>
        <v>11400</v>
      </c>
      <c r="AJ115" s="40"/>
      <c r="AK115" s="40"/>
      <c r="AL115" s="40"/>
      <c r="AM115" s="7">
        <f>Tabelle1!K194</f>
        <v>10.227079309677622</v>
      </c>
      <c r="AN115" s="7">
        <f>Tabelle1!J243</f>
        <v>2.1148456818760795</v>
      </c>
    </row>
    <row r="116" spans="3:40" outlineLevel="1" x14ac:dyDescent="0.2">
      <c r="C116" s="28">
        <f>Tabelle1!E244</f>
        <v>11700</v>
      </c>
      <c r="D116" s="40"/>
      <c r="E116" s="40"/>
      <c r="F116" s="40"/>
      <c r="G116" s="40"/>
      <c r="H116" s="7">
        <f>Tabelle1!I244</f>
        <v>2.218605142950854</v>
      </c>
      <c r="V116" s="28"/>
      <c r="W116" s="28">
        <f t="shared" si="7"/>
        <v>11700</v>
      </c>
      <c r="X116" s="40"/>
      <c r="Y116" s="40"/>
      <c r="Z116" s="40"/>
      <c r="AA116" s="40"/>
      <c r="AB116" s="7">
        <f>Tabelle1!H244</f>
        <v>2.218605142950854</v>
      </c>
      <c r="AH116" s="28"/>
      <c r="AI116" s="28">
        <f t="shared" si="8"/>
        <v>11700</v>
      </c>
      <c r="AJ116" s="40"/>
      <c r="AK116" s="40"/>
      <c r="AL116" s="40"/>
      <c r="AM116" s="40"/>
      <c r="AN116" s="7">
        <f>Tabelle1!J244</f>
        <v>2.218605142950854</v>
      </c>
    </row>
    <row r="117" spans="3:40" outlineLevel="1" x14ac:dyDescent="0.2">
      <c r="C117" s="28">
        <f>Tabelle1!E245</f>
        <v>12000</v>
      </c>
      <c r="D117" s="40"/>
      <c r="E117" s="40"/>
      <c r="F117" s="40"/>
      <c r="G117" s="40"/>
      <c r="H117" s="7">
        <f>Tabelle1!I245</f>
        <v>2.3346307228457772</v>
      </c>
      <c r="V117" s="28"/>
      <c r="W117" s="28">
        <f t="shared" si="7"/>
        <v>12000</v>
      </c>
      <c r="X117" s="40"/>
      <c r="Y117" s="40"/>
      <c r="Z117" s="40"/>
      <c r="AA117" s="40"/>
      <c r="AB117" s="7">
        <f>Tabelle1!H245</f>
        <v>2.3346307228457772</v>
      </c>
      <c r="AH117" s="28"/>
      <c r="AI117" s="28">
        <f t="shared" si="8"/>
        <v>12000</v>
      </c>
      <c r="AJ117" s="40"/>
      <c r="AK117" s="40"/>
      <c r="AL117" s="40"/>
      <c r="AM117" s="40"/>
      <c r="AN117" s="7">
        <f>Tabelle1!J245</f>
        <v>2.3346307228457772</v>
      </c>
    </row>
    <row r="118" spans="3:40" outlineLevel="1" x14ac:dyDescent="0.2">
      <c r="C118" s="28">
        <f>Tabelle1!E246</f>
        <v>12300</v>
      </c>
      <c r="D118" s="40"/>
      <c r="E118" s="40"/>
      <c r="F118" s="40"/>
      <c r="G118" s="40"/>
      <c r="H118" s="7">
        <f>Tabelle1!I246</f>
        <v>2.465102015014252</v>
      </c>
      <c r="V118" s="28"/>
      <c r="W118" s="28">
        <f t="shared" si="7"/>
        <v>12300</v>
      </c>
      <c r="X118" s="40"/>
      <c r="Y118" s="40"/>
      <c r="Z118" s="40"/>
      <c r="AA118" s="40"/>
      <c r="AB118" s="7">
        <f>Tabelle1!H246</f>
        <v>2.465102015014252</v>
      </c>
      <c r="AH118" s="28"/>
      <c r="AI118" s="28">
        <f t="shared" si="8"/>
        <v>12300</v>
      </c>
      <c r="AJ118" s="40"/>
      <c r="AK118" s="40"/>
      <c r="AL118" s="40"/>
      <c r="AM118" s="40"/>
      <c r="AN118" s="7">
        <f>Tabelle1!J246</f>
        <v>2.465102015014252</v>
      </c>
    </row>
    <row r="119" spans="3:40" outlineLevel="1" x14ac:dyDescent="0.2">
      <c r="C119" s="28">
        <f>Tabelle1!E247</f>
        <v>12600</v>
      </c>
      <c r="D119" s="40"/>
      <c r="E119" s="40"/>
      <c r="F119" s="40"/>
      <c r="G119" s="40"/>
      <c r="H119" s="7">
        <f>Tabelle1!I247</f>
        <v>2.6127597287677098</v>
      </c>
      <c r="V119" s="28"/>
      <c r="W119" s="28">
        <f t="shared" si="7"/>
        <v>12600</v>
      </c>
      <c r="X119" s="40"/>
      <c r="Y119" s="40"/>
      <c r="Z119" s="40"/>
      <c r="AA119" s="40"/>
      <c r="AB119" s="7">
        <f>Tabelle1!H247</f>
        <v>2.6127597287677098</v>
      </c>
      <c r="AH119" s="28"/>
      <c r="AI119" s="28">
        <f t="shared" si="8"/>
        <v>12600</v>
      </c>
      <c r="AJ119" s="40"/>
      <c r="AK119" s="40"/>
      <c r="AL119" s="40"/>
      <c r="AM119" s="40"/>
      <c r="AN119" s="7">
        <f>Tabelle1!J247</f>
        <v>2.6127597287677098</v>
      </c>
    </row>
    <row r="120" spans="3:40" outlineLevel="1" x14ac:dyDescent="0.2">
      <c r="C120" s="28">
        <f>Tabelle1!E248</f>
        <v>12900</v>
      </c>
      <c r="D120" s="40"/>
      <c r="E120" s="40"/>
      <c r="F120" s="40"/>
      <c r="G120" s="40"/>
      <c r="H120" s="7">
        <f>Tabelle1!I248</f>
        <v>2.7810972090873718</v>
      </c>
      <c r="V120" s="28"/>
      <c r="W120" s="28">
        <f t="shared" si="7"/>
        <v>12900</v>
      </c>
      <c r="X120" s="40"/>
      <c r="Y120" s="40"/>
      <c r="Z120" s="40"/>
      <c r="AA120" s="40"/>
      <c r="AB120" s="7">
        <f>Tabelle1!H248</f>
        <v>2.7810972090873718</v>
      </c>
      <c r="AH120" s="28"/>
      <c r="AI120" s="28">
        <f t="shared" si="8"/>
        <v>12900</v>
      </c>
      <c r="AJ120" s="40"/>
      <c r="AK120" s="40"/>
      <c r="AL120" s="40"/>
      <c r="AM120" s="40"/>
      <c r="AN120" s="7">
        <f>Tabelle1!J248</f>
        <v>2.7810972090873718</v>
      </c>
    </row>
    <row r="121" spans="3:40" outlineLevel="1" x14ac:dyDescent="0.2">
      <c r="C121" s="28">
        <f>Tabelle1!E249</f>
        <v>13200</v>
      </c>
      <c r="D121" s="40"/>
      <c r="E121" s="40"/>
      <c r="F121" s="40"/>
      <c r="G121" s="40"/>
      <c r="H121" s="7">
        <f>Tabelle1!I249</f>
        <v>2.9746363483952978</v>
      </c>
      <c r="V121" s="28"/>
      <c r="W121" s="28">
        <f t="shared" si="7"/>
        <v>13200</v>
      </c>
      <c r="X121" s="40"/>
      <c r="Y121" s="40"/>
      <c r="Z121" s="40"/>
      <c r="AA121" s="40"/>
      <c r="AB121" s="7">
        <f>Tabelle1!H249</f>
        <v>2.9746363483952978</v>
      </c>
      <c r="AH121" s="28"/>
      <c r="AI121" s="28">
        <f t="shared" si="8"/>
        <v>13200</v>
      </c>
      <c r="AJ121" s="40"/>
      <c r="AK121" s="40"/>
      <c r="AL121" s="40"/>
      <c r="AM121" s="40"/>
      <c r="AN121" s="7">
        <f>Tabelle1!J249</f>
        <v>2.9746363483952978</v>
      </c>
    </row>
    <row r="122" spans="3:40" outlineLevel="1" x14ac:dyDescent="0.2">
      <c r="C122" s="28">
        <f>Tabelle1!E250</f>
        <v>13500</v>
      </c>
      <c r="D122" s="40"/>
      <c r="E122" s="40"/>
      <c r="F122" s="40"/>
      <c r="G122" s="40"/>
      <c r="H122" s="7">
        <f>Tabelle1!I250</f>
        <v>3.199334681980309</v>
      </c>
      <c r="V122" s="28"/>
      <c r="W122" s="28">
        <f t="shared" si="7"/>
        <v>13500</v>
      </c>
      <c r="X122" s="40"/>
      <c r="Y122" s="40"/>
      <c r="Z122" s="40"/>
      <c r="AA122" s="40"/>
      <c r="AB122" s="7">
        <f>Tabelle1!H250</f>
        <v>3.199334681980309</v>
      </c>
      <c r="AH122" s="28"/>
      <c r="AI122" s="28">
        <f t="shared" si="8"/>
        <v>13500</v>
      </c>
      <c r="AJ122" s="40"/>
      <c r="AK122" s="40"/>
      <c r="AL122" s="40"/>
      <c r="AM122" s="40"/>
      <c r="AN122" s="7">
        <f>Tabelle1!J250</f>
        <v>3.199334681980309</v>
      </c>
    </row>
    <row r="123" spans="3:40" outlineLevel="1" x14ac:dyDescent="0.2">
      <c r="C123" s="28">
        <f>Tabelle1!E251</f>
        <v>13800</v>
      </c>
      <c r="D123" s="40"/>
      <c r="E123" s="40"/>
      <c r="F123" s="40"/>
      <c r="G123" s="40"/>
      <c r="H123" s="7">
        <f>Tabelle1!I251</f>
        <v>3.4632026650702299</v>
      </c>
      <c r="V123" s="28"/>
      <c r="W123" s="28">
        <f t="shared" si="7"/>
        <v>13800</v>
      </c>
      <c r="X123" s="40"/>
      <c r="Y123" s="40"/>
      <c r="Z123" s="40"/>
      <c r="AA123" s="40"/>
      <c r="AB123" s="7">
        <f>Tabelle1!H251</f>
        <v>3.4632026650702299</v>
      </c>
      <c r="AH123" s="28"/>
      <c r="AI123" s="28">
        <f t="shared" si="8"/>
        <v>13800</v>
      </c>
      <c r="AJ123" s="40"/>
      <c r="AK123" s="40"/>
      <c r="AL123" s="40"/>
      <c r="AM123" s="40"/>
      <c r="AN123" s="7">
        <f>Tabelle1!J251</f>
        <v>3.4632026650702299</v>
      </c>
    </row>
    <row r="124" spans="3:40" outlineLevel="1" x14ac:dyDescent="0.2">
      <c r="C124" s="28">
        <f>Tabelle1!E252</f>
        <v>14100</v>
      </c>
      <c r="D124" s="40"/>
      <c r="E124" s="40"/>
      <c r="F124" s="40"/>
      <c r="G124" s="40"/>
      <c r="H124" s="7">
        <f>Tabelle1!I252</f>
        <v>3.777269620589351</v>
      </c>
      <c r="V124" s="28"/>
      <c r="W124" s="28">
        <f t="shared" si="7"/>
        <v>14100</v>
      </c>
      <c r="X124" s="40"/>
      <c r="Y124" s="40"/>
      <c r="Z124" s="40"/>
      <c r="AA124" s="40"/>
      <c r="AB124" s="7">
        <f>Tabelle1!H252</f>
        <v>3.777269620589351</v>
      </c>
      <c r="AH124" s="28"/>
      <c r="AI124" s="28">
        <f t="shared" si="8"/>
        <v>14100</v>
      </c>
      <c r="AJ124" s="40"/>
      <c r="AK124" s="40"/>
      <c r="AL124" s="40"/>
      <c r="AM124" s="40"/>
      <c r="AN124" s="7">
        <f>Tabelle1!J252</f>
        <v>3.777269620589351</v>
      </c>
    </row>
    <row r="125" spans="3:40" outlineLevel="1" x14ac:dyDescent="0.2">
      <c r="C125" s="28">
        <f>Tabelle1!E253</f>
        <v>14400</v>
      </c>
      <c r="D125" s="40"/>
      <c r="E125" s="40"/>
      <c r="F125" s="40"/>
      <c r="G125" s="40"/>
      <c r="H125" s="7">
        <f>Tabelle1!I253</f>
        <v>4.1571519751689001</v>
      </c>
      <c r="V125" s="28"/>
      <c r="W125" s="28">
        <f t="shared" si="7"/>
        <v>14400</v>
      </c>
      <c r="X125" s="40"/>
      <c r="Y125" s="40"/>
      <c r="Z125" s="40"/>
      <c r="AA125" s="40"/>
      <c r="AB125" s="7">
        <f>Tabelle1!H253</f>
        <v>4.1571519751689001</v>
      </c>
      <c r="AH125" s="28"/>
      <c r="AI125" s="28">
        <f t="shared" si="8"/>
        <v>14400</v>
      </c>
      <c r="AJ125" s="40"/>
      <c r="AK125" s="40"/>
      <c r="AL125" s="40"/>
      <c r="AM125" s="40"/>
      <c r="AN125" s="7">
        <f>Tabelle1!J253</f>
        <v>4.1571519751689001</v>
      </c>
    </row>
    <row r="126" spans="3:40" outlineLevel="1" x14ac:dyDescent="0.2">
      <c r="C126" s="28">
        <f>Tabelle1!E254</f>
        <v>14700</v>
      </c>
      <c r="D126" s="40"/>
      <c r="E126" s="40"/>
      <c r="F126" s="40"/>
      <c r="G126" s="40"/>
      <c r="H126" s="7">
        <f>Tabelle1!I254</f>
        <v>4.6257126867060219</v>
      </c>
      <c r="V126" s="28"/>
      <c r="W126" s="28">
        <f t="shared" si="7"/>
        <v>14700</v>
      </c>
      <c r="X126" s="40"/>
      <c r="Y126" s="40"/>
      <c r="Z126" s="40"/>
      <c r="AA126" s="40"/>
      <c r="AB126" s="7">
        <f>Tabelle1!H254</f>
        <v>4.6257126867060219</v>
      </c>
      <c r="AH126" s="28"/>
      <c r="AI126" s="28">
        <f t="shared" si="8"/>
        <v>14700</v>
      </c>
      <c r="AJ126" s="40"/>
      <c r="AK126" s="40"/>
      <c r="AL126" s="40"/>
      <c r="AM126" s="40"/>
      <c r="AN126" s="7">
        <f>Tabelle1!J254</f>
        <v>4.6257126867060219</v>
      </c>
    </row>
    <row r="127" spans="3:40" outlineLevel="1" x14ac:dyDescent="0.2">
      <c r="C127" s="28">
        <f>Tabelle1!E255</f>
        <v>15000</v>
      </c>
      <c r="D127" s="40"/>
      <c r="E127" s="40"/>
      <c r="F127" s="40"/>
      <c r="G127" s="40"/>
      <c r="H127" s="7">
        <f>Tabelle1!I255</f>
        <v>5.2178138273810131</v>
      </c>
      <c r="V127" s="28"/>
      <c r="W127" s="28">
        <f t="shared" si="7"/>
        <v>15000</v>
      </c>
      <c r="X127" s="40"/>
      <c r="Y127" s="40"/>
      <c r="Z127" s="40"/>
      <c r="AA127" s="40"/>
      <c r="AB127" s="7">
        <f>Tabelle1!H255</f>
        <v>5.2178138273810131</v>
      </c>
      <c r="AH127" s="28"/>
      <c r="AI127" s="28">
        <f t="shared" si="8"/>
        <v>15000</v>
      </c>
      <c r="AJ127" s="40"/>
      <c r="AK127" s="40"/>
      <c r="AL127" s="40"/>
      <c r="AM127" s="40"/>
      <c r="AN127" s="7">
        <f>Tabelle1!J255</f>
        <v>5.2178138273810131</v>
      </c>
    </row>
    <row r="128" spans="3:40" outlineLevel="1" x14ac:dyDescent="0.2">
      <c r="C128" s="28">
        <f>Tabelle1!E256</f>
        <v>15300</v>
      </c>
      <c r="D128" s="40"/>
      <c r="E128" s="40"/>
      <c r="F128" s="40"/>
      <c r="G128" s="40"/>
      <c r="H128" s="7">
        <f>Tabelle1!I256</f>
        <v>5.9893745099206068</v>
      </c>
      <c r="V128" s="28"/>
      <c r="W128" s="28">
        <f t="shared" si="7"/>
        <v>15300</v>
      </c>
      <c r="X128" s="40"/>
      <c r="Y128" s="40"/>
      <c r="Z128" s="40"/>
      <c r="AA128" s="40"/>
      <c r="AB128" s="7">
        <f>Tabelle1!H256</f>
        <v>5.9893745099206068</v>
      </c>
      <c r="AH128" s="28"/>
      <c r="AI128" s="28">
        <f t="shared" si="8"/>
        <v>15300</v>
      </c>
      <c r="AJ128" s="40"/>
      <c r="AK128" s="40"/>
      <c r="AL128" s="40"/>
      <c r="AM128" s="40"/>
      <c r="AN128" s="7">
        <f>Tabelle1!J256</f>
        <v>5.9893745099206068</v>
      </c>
    </row>
    <row r="129" spans="2:40" outlineLevel="1" x14ac:dyDescent="0.2">
      <c r="C129" s="28">
        <f>Tabelle1!E257</f>
        <v>15600</v>
      </c>
      <c r="D129" s="40"/>
      <c r="E129" s="40"/>
      <c r="F129" s="40"/>
      <c r="G129" s="40"/>
      <c r="H129" s="7">
        <f>Tabelle1!I257</f>
        <v>7.0360935007572136</v>
      </c>
      <c r="V129" s="28"/>
      <c r="W129" s="28">
        <f t="shared" si="7"/>
        <v>15600</v>
      </c>
      <c r="X129" s="40"/>
      <c r="Y129" s="40"/>
      <c r="Z129" s="40"/>
      <c r="AA129" s="40"/>
      <c r="AB129" s="7">
        <f>Tabelle1!H257</f>
        <v>7.0360935007572136</v>
      </c>
      <c r="AH129" s="28"/>
      <c r="AI129" s="28">
        <f t="shared" si="8"/>
        <v>15600</v>
      </c>
      <c r="AJ129" s="40"/>
      <c r="AK129" s="40"/>
      <c r="AL129" s="40"/>
      <c r="AM129" s="40"/>
      <c r="AN129" s="7">
        <f>Tabelle1!J257</f>
        <v>7.0360935007572136</v>
      </c>
    </row>
    <row r="130" spans="2:40" outlineLevel="1" x14ac:dyDescent="0.2">
      <c r="C130" s="28">
        <f>Tabelle1!E258</f>
        <v>15900</v>
      </c>
      <c r="D130" s="40"/>
      <c r="E130" s="40"/>
      <c r="F130" s="40"/>
      <c r="G130" s="40"/>
      <c r="H130" s="7">
        <f>Tabelle1!I258</f>
        <v>8.536469422369759</v>
      </c>
      <c r="W130" s="28">
        <f t="shared" si="7"/>
        <v>15900</v>
      </c>
      <c r="X130" s="40"/>
      <c r="Y130" s="40"/>
      <c r="Z130" s="40"/>
      <c r="AA130" s="40"/>
      <c r="AB130" s="7">
        <f>Tabelle1!H258</f>
        <v>8.536469422369759</v>
      </c>
      <c r="AI130" s="28">
        <f t="shared" si="8"/>
        <v>15900</v>
      </c>
      <c r="AJ130" s="40"/>
      <c r="AK130" s="40"/>
      <c r="AL130" s="40"/>
      <c r="AM130" s="40"/>
      <c r="AN130" s="7">
        <f>Tabelle1!J258</f>
        <v>8.536469422369759</v>
      </c>
    </row>
    <row r="131" spans="2:40" outlineLevel="1" x14ac:dyDescent="0.2">
      <c r="B131" s="10"/>
      <c r="C131" s="28">
        <f>Tabelle1!E259</f>
        <v>16200</v>
      </c>
      <c r="D131" s="40"/>
      <c r="E131" s="40"/>
      <c r="F131" s="40"/>
      <c r="G131" s="40"/>
      <c r="H131" s="7">
        <f>Tabelle1!I259</f>
        <v>10.866059603853532</v>
      </c>
      <c r="W131" s="28">
        <f t="shared" si="7"/>
        <v>16200</v>
      </c>
      <c r="X131" s="40"/>
      <c r="Y131" s="40"/>
      <c r="Z131" s="40"/>
      <c r="AA131" s="40"/>
      <c r="AB131" s="7">
        <f>Tabelle1!H259</f>
        <v>10.866059603853532</v>
      </c>
      <c r="AI131" s="28">
        <f t="shared" si="8"/>
        <v>16200</v>
      </c>
      <c r="AJ131" s="40"/>
      <c r="AK131" s="40"/>
      <c r="AL131" s="40"/>
      <c r="AM131" s="40"/>
      <c r="AN131" s="7">
        <f>Tabelle1!J259</f>
        <v>10.866059603853532</v>
      </c>
    </row>
    <row r="132" spans="2:40" outlineLevel="1" x14ac:dyDescent="0.2">
      <c r="B132" s="10"/>
      <c r="C132" s="28">
        <f>Tabelle1!E260</f>
        <v>16500</v>
      </c>
      <c r="D132" s="40"/>
      <c r="E132" s="40"/>
      <c r="F132" s="40"/>
      <c r="G132" s="40"/>
      <c r="H132" s="7">
        <f>Tabelle1!I260</f>
        <v>14.973067993912025</v>
      </c>
      <c r="W132" s="28">
        <f t="shared" si="7"/>
        <v>16500</v>
      </c>
      <c r="X132" s="40"/>
      <c r="Y132" s="40"/>
      <c r="Z132" s="40"/>
      <c r="AA132" s="40"/>
      <c r="AB132" s="7">
        <f>Tabelle1!H260</f>
        <v>14.973067993912025</v>
      </c>
      <c r="AI132" s="28">
        <f t="shared" si="8"/>
        <v>16500</v>
      </c>
      <c r="AJ132" s="40"/>
      <c r="AK132" s="40"/>
      <c r="AL132" s="40"/>
      <c r="AM132" s="40"/>
      <c r="AN132" s="7">
        <f>Tabelle1!J260</f>
        <v>14.973067993912025</v>
      </c>
    </row>
    <row r="133" spans="2:40" outlineLevel="1" x14ac:dyDescent="0.2">
      <c r="B133" s="10"/>
      <c r="AB133" s="11"/>
    </row>
    <row r="134" spans="2:40" x14ac:dyDescent="0.2">
      <c r="B134" s="10"/>
    </row>
    <row r="135" spans="2:40" x14ac:dyDescent="0.2">
      <c r="B135" s="10"/>
    </row>
    <row r="136" spans="2:40" x14ac:dyDescent="0.2">
      <c r="B136" s="10"/>
    </row>
    <row r="137" spans="2:40" x14ac:dyDescent="0.2">
      <c r="B137" s="10"/>
    </row>
    <row r="138" spans="2:40" x14ac:dyDescent="0.2">
      <c r="B138" s="10"/>
    </row>
    <row r="139" spans="2:40" x14ac:dyDescent="0.2">
      <c r="B139" s="10"/>
    </row>
    <row r="140" spans="2:40" x14ac:dyDescent="0.2">
      <c r="B140" s="10"/>
    </row>
    <row r="141" spans="2:40" x14ac:dyDescent="0.2">
      <c r="B141" s="10"/>
    </row>
    <row r="142" spans="2:40" x14ac:dyDescent="0.2">
      <c r="B142" s="10"/>
      <c r="C142" s="5"/>
      <c r="D142" s="5"/>
      <c r="E142" s="5"/>
      <c r="F142" s="5"/>
      <c r="G142" s="5"/>
    </row>
    <row r="143" spans="2:40" x14ac:dyDescent="0.2">
      <c r="B143" s="10"/>
      <c r="C143" s="5"/>
      <c r="D143" s="5"/>
      <c r="E143" s="5"/>
      <c r="F143" s="5"/>
      <c r="G143" s="5"/>
    </row>
    <row r="144" spans="2:40" x14ac:dyDescent="0.2">
      <c r="B144" s="10"/>
      <c r="C144" s="5"/>
      <c r="D144" s="5"/>
      <c r="E144" s="5"/>
      <c r="F144" s="5"/>
      <c r="G144" s="5"/>
    </row>
    <row r="145" spans="2:7" x14ac:dyDescent="0.2">
      <c r="B145" s="10"/>
      <c r="C145" s="5"/>
      <c r="D145" s="5"/>
      <c r="E145" s="5"/>
      <c r="F145" s="5"/>
      <c r="G145" s="5"/>
    </row>
    <row r="146" spans="2:7" x14ac:dyDescent="0.2">
      <c r="B146" s="10"/>
      <c r="C146" s="5"/>
      <c r="D146" s="5"/>
      <c r="E146" s="5"/>
      <c r="F146" s="5"/>
      <c r="G146" s="5"/>
    </row>
    <row r="147" spans="2:7" x14ac:dyDescent="0.2">
      <c r="B147" s="10"/>
      <c r="C147" s="5"/>
      <c r="D147" s="5"/>
      <c r="E147" s="5"/>
      <c r="F147" s="5"/>
      <c r="G147" s="5"/>
    </row>
    <row r="148" spans="2:7" x14ac:dyDescent="0.2">
      <c r="B148" s="10"/>
      <c r="C148" s="5"/>
      <c r="D148" s="5"/>
      <c r="E148" s="5"/>
      <c r="F148" s="5"/>
      <c r="G148" s="5"/>
    </row>
    <row r="149" spans="2:7" x14ac:dyDescent="0.2">
      <c r="B149" s="10"/>
      <c r="C149" s="5"/>
      <c r="D149" s="5"/>
      <c r="E149" s="5"/>
      <c r="F149" s="5"/>
      <c r="G149" s="5"/>
    </row>
    <row r="150" spans="2:7" x14ac:dyDescent="0.2">
      <c r="B150" s="10"/>
    </row>
    <row r="151" spans="2:7" x14ac:dyDescent="0.2">
      <c r="B151" s="10"/>
    </row>
    <row r="152" spans="2:7" x14ac:dyDescent="0.2">
      <c r="B152" s="10"/>
    </row>
    <row r="153" spans="2:7" x14ac:dyDescent="0.2">
      <c r="B153" s="10"/>
    </row>
    <row r="154" spans="2:7" x14ac:dyDescent="0.2">
      <c r="B154" s="10"/>
    </row>
    <row r="155" spans="2:7" x14ac:dyDescent="0.2">
      <c r="B155" s="10"/>
    </row>
    <row r="156" spans="2:7" x14ac:dyDescent="0.2">
      <c r="B156" s="10"/>
    </row>
    <row r="162" spans="2:10" x14ac:dyDescent="0.2">
      <c r="C162" s="5"/>
      <c r="D162" s="5"/>
      <c r="E162" s="5"/>
      <c r="F162" s="5"/>
      <c r="G162" s="5"/>
    </row>
    <row r="163" spans="2:10" x14ac:dyDescent="0.2">
      <c r="C163" s="78" t="s">
        <v>0</v>
      </c>
      <c r="D163" s="79" t="s">
        <v>1</v>
      </c>
      <c r="E163" s="79"/>
      <c r="F163" s="79"/>
      <c r="G163" s="79"/>
      <c r="H163" s="79"/>
      <c r="I163" t="s">
        <v>19</v>
      </c>
      <c r="J163" s="11">
        <f>MIN(C121:C144)</f>
        <v>13200</v>
      </c>
    </row>
    <row r="164" spans="2:10" x14ac:dyDescent="0.2">
      <c r="C164" s="78"/>
      <c r="D164" s="4" t="s">
        <v>10</v>
      </c>
      <c r="E164" s="4" t="s">
        <v>11</v>
      </c>
      <c r="F164" s="4" t="s">
        <v>12</v>
      </c>
      <c r="G164" s="4" t="s">
        <v>13</v>
      </c>
      <c r="H164" s="4" t="s">
        <v>14</v>
      </c>
      <c r="I164" t="s">
        <v>20</v>
      </c>
      <c r="J164" s="11">
        <f>MIN(D121:D146)</f>
        <v>0</v>
      </c>
    </row>
    <row r="165" spans="2:10" x14ac:dyDescent="0.2">
      <c r="C165" s="10"/>
      <c r="D165" s="5"/>
      <c r="E165" s="5"/>
      <c r="F165" s="5"/>
      <c r="G165" s="5"/>
      <c r="H165" s="5"/>
      <c r="I165" t="s">
        <v>18</v>
      </c>
      <c r="J165" s="11">
        <f>MIN(E142:E200)</f>
        <v>0</v>
      </c>
    </row>
    <row r="166" spans="2:10" x14ac:dyDescent="0.2">
      <c r="C166" s="10"/>
      <c r="D166" s="5"/>
      <c r="E166" s="5"/>
      <c r="F166" s="5"/>
      <c r="G166" s="5"/>
      <c r="H166" s="5"/>
      <c r="I166" t="s">
        <v>21</v>
      </c>
      <c r="J166" s="11">
        <f>MIN(F142:F200)</f>
        <v>0</v>
      </c>
    </row>
    <row r="167" spans="2:10" x14ac:dyDescent="0.2">
      <c r="C167" s="10"/>
      <c r="D167" s="5"/>
      <c r="E167" s="5"/>
      <c r="F167" s="5"/>
      <c r="G167" s="5"/>
      <c r="H167" s="5"/>
      <c r="I167" t="s">
        <v>22</v>
      </c>
      <c r="J167" s="11">
        <f>MIN(G142:G200)</f>
        <v>0</v>
      </c>
    </row>
    <row r="168" spans="2:10" x14ac:dyDescent="0.2">
      <c r="C168" s="10"/>
      <c r="D168" s="5"/>
      <c r="E168" s="5"/>
      <c r="F168" s="5"/>
      <c r="G168" s="5"/>
      <c r="H168" s="5"/>
    </row>
    <row r="169" spans="2:10" x14ac:dyDescent="0.2">
      <c r="C169" s="10"/>
      <c r="D169" s="5"/>
      <c r="E169" s="5"/>
      <c r="F169" s="5"/>
      <c r="G169" s="5"/>
      <c r="H169" s="5"/>
    </row>
    <row r="170" spans="2:10" x14ac:dyDescent="0.2">
      <c r="C170" s="10"/>
      <c r="D170" s="5"/>
      <c r="E170" s="5"/>
      <c r="F170" s="5"/>
      <c r="G170" s="5"/>
      <c r="H170" s="5"/>
    </row>
    <row r="171" spans="2:10" x14ac:dyDescent="0.2">
      <c r="C171" s="10"/>
      <c r="D171" s="5"/>
      <c r="E171" s="5"/>
      <c r="F171" s="5"/>
      <c r="G171" s="5"/>
      <c r="H171" s="5"/>
    </row>
    <row r="172" spans="2:10" x14ac:dyDescent="0.2">
      <c r="B172" s="10"/>
      <c r="C172" s="10"/>
      <c r="D172" s="5"/>
      <c r="E172" s="5"/>
      <c r="F172" s="5"/>
      <c r="G172" s="5"/>
      <c r="H172" s="5"/>
    </row>
    <row r="173" spans="2:10" x14ac:dyDescent="0.2">
      <c r="B173" s="10"/>
      <c r="C173" s="10"/>
      <c r="D173" s="5"/>
      <c r="E173" s="5"/>
      <c r="F173" s="5"/>
      <c r="G173" s="5"/>
      <c r="H173" s="5"/>
    </row>
    <row r="174" spans="2:10" x14ac:dyDescent="0.2">
      <c r="B174" s="10"/>
      <c r="C174" s="10"/>
      <c r="D174" s="5"/>
      <c r="E174" s="5"/>
      <c r="F174" s="5"/>
      <c r="G174" s="5"/>
      <c r="H174" s="5"/>
    </row>
    <row r="175" spans="2:10" x14ac:dyDescent="0.2">
      <c r="B175" s="10"/>
      <c r="C175" s="78" t="s">
        <v>0</v>
      </c>
      <c r="D175" s="79" t="s">
        <v>1</v>
      </c>
      <c r="E175" s="79"/>
      <c r="F175" s="79"/>
      <c r="G175" s="79"/>
      <c r="H175" s="79"/>
      <c r="I175" t="s">
        <v>19</v>
      </c>
      <c r="J175" s="11">
        <f>MIN(C142:C200)</f>
        <v>0</v>
      </c>
    </row>
    <row r="176" spans="2:10" x14ac:dyDescent="0.2">
      <c r="B176" s="10"/>
      <c r="C176" s="78"/>
      <c r="D176" s="4" t="s">
        <v>4</v>
      </c>
      <c r="E176" s="4" t="s">
        <v>3</v>
      </c>
      <c r="F176" s="4" t="s">
        <v>2</v>
      </c>
      <c r="G176" s="4" t="s">
        <v>5</v>
      </c>
      <c r="H176" s="4" t="s">
        <v>6</v>
      </c>
      <c r="I176" t="s">
        <v>20</v>
      </c>
      <c r="J176" s="11">
        <f>MIN(D142:D200)</f>
        <v>0</v>
      </c>
    </row>
    <row r="177" spans="2:10" x14ac:dyDescent="0.2">
      <c r="B177" s="10"/>
      <c r="C177" s="10"/>
      <c r="D177" s="5"/>
      <c r="E177" s="5"/>
      <c r="F177" s="5"/>
      <c r="G177" s="5"/>
      <c r="H177" s="5"/>
      <c r="I177" t="s">
        <v>18</v>
      </c>
      <c r="J177" s="11">
        <f>MIN(E187:E202)</f>
        <v>0</v>
      </c>
    </row>
    <row r="178" spans="2:10" x14ac:dyDescent="0.2">
      <c r="B178" s="10"/>
      <c r="C178" s="10"/>
      <c r="D178" s="5"/>
      <c r="E178" s="5"/>
      <c r="F178" s="5"/>
      <c r="G178" s="5"/>
      <c r="H178" s="5"/>
      <c r="I178" t="s">
        <v>21</v>
      </c>
      <c r="J178" s="11">
        <f>MIN(F187:F205)</f>
        <v>0</v>
      </c>
    </row>
    <row r="179" spans="2:10" x14ac:dyDescent="0.2">
      <c r="B179" s="10"/>
      <c r="C179" s="10"/>
      <c r="D179" s="5"/>
      <c r="E179" s="5"/>
      <c r="F179" s="5"/>
      <c r="G179" s="5"/>
      <c r="H179" s="5"/>
      <c r="I179" t="s">
        <v>22</v>
      </c>
      <c r="J179" s="11">
        <f>MIN(G187:G205)</f>
        <v>0</v>
      </c>
    </row>
    <row r="180" spans="2:10" x14ac:dyDescent="0.2">
      <c r="B180" s="10"/>
    </row>
    <row r="181" spans="2:10" x14ac:dyDescent="0.2">
      <c r="B181" s="10"/>
    </row>
    <row r="182" spans="2:10" x14ac:dyDescent="0.2">
      <c r="B182" s="10"/>
    </row>
    <row r="183" spans="2:10" x14ac:dyDescent="0.2">
      <c r="B183" s="10"/>
    </row>
    <row r="184" spans="2:10" x14ac:dyDescent="0.2">
      <c r="B184" s="10"/>
    </row>
    <row r="185" spans="2:10" x14ac:dyDescent="0.2">
      <c r="B185" s="10"/>
    </row>
    <row r="186" spans="2:10" x14ac:dyDescent="0.2">
      <c r="B186" s="10"/>
    </row>
    <row r="187" spans="2:10" x14ac:dyDescent="0.2">
      <c r="B187" s="10"/>
    </row>
    <row r="188" spans="2:10" x14ac:dyDescent="0.2">
      <c r="B188" s="10"/>
    </row>
    <row r="189" spans="2:10" x14ac:dyDescent="0.2">
      <c r="B189" s="10"/>
    </row>
    <row r="190" spans="2:10" x14ac:dyDescent="0.2">
      <c r="B190" s="10"/>
      <c r="C190" s="5"/>
      <c r="D190" s="5"/>
      <c r="E190" s="5"/>
      <c r="F190" s="5"/>
      <c r="G190" s="5"/>
    </row>
    <row r="191" spans="2:10" x14ac:dyDescent="0.2">
      <c r="B191" s="10"/>
      <c r="C191" s="5"/>
      <c r="D191" s="5"/>
      <c r="E191" s="5"/>
      <c r="F191" s="5"/>
      <c r="G191" s="5"/>
    </row>
    <row r="192" spans="2:10" x14ac:dyDescent="0.2">
      <c r="B192" s="10"/>
      <c r="C192" s="5"/>
      <c r="D192" s="5"/>
      <c r="E192" s="5"/>
      <c r="F192" s="5"/>
      <c r="G192" s="5"/>
    </row>
    <row r="193" spans="2:7" x14ac:dyDescent="0.2">
      <c r="B193" s="10"/>
      <c r="C193" s="5"/>
      <c r="D193" s="5"/>
      <c r="E193" s="5"/>
      <c r="F193" s="5"/>
      <c r="G193" s="5"/>
    </row>
    <row r="194" spans="2:7" x14ac:dyDescent="0.2">
      <c r="B194" s="10"/>
      <c r="C194" s="5"/>
      <c r="D194" s="5"/>
      <c r="E194" s="5"/>
      <c r="F194" s="5"/>
      <c r="G194" s="5"/>
    </row>
    <row r="195" spans="2:7" x14ac:dyDescent="0.2">
      <c r="B195" s="10"/>
      <c r="C195" s="5"/>
      <c r="D195" s="5"/>
      <c r="E195" s="5"/>
      <c r="F195" s="5"/>
      <c r="G195" s="5"/>
    </row>
    <row r="196" spans="2:7" x14ac:dyDescent="0.2">
      <c r="B196" s="10"/>
      <c r="C196" s="5"/>
      <c r="D196" s="5"/>
      <c r="E196" s="5"/>
      <c r="F196" s="5"/>
      <c r="G196" s="5"/>
    </row>
    <row r="197" spans="2:7" x14ac:dyDescent="0.2">
      <c r="B197" s="10"/>
      <c r="C197" s="5"/>
      <c r="D197" s="5"/>
      <c r="E197" s="5"/>
      <c r="F197" s="5"/>
      <c r="G197" s="5"/>
    </row>
    <row r="198" spans="2:7" x14ac:dyDescent="0.2">
      <c r="B198" s="10"/>
      <c r="C198" s="5"/>
      <c r="D198" s="5"/>
      <c r="E198" s="5"/>
      <c r="F198" s="5"/>
      <c r="G198" s="5"/>
    </row>
    <row r="199" spans="2:7" x14ac:dyDescent="0.2">
      <c r="B199" s="10"/>
      <c r="C199" s="5"/>
      <c r="D199" s="5"/>
      <c r="E199" s="5"/>
      <c r="F199" s="5"/>
      <c r="G199" s="5"/>
    </row>
    <row r="200" spans="2:7" x14ac:dyDescent="0.2">
      <c r="B200" s="10"/>
      <c r="C200" s="5"/>
      <c r="D200" s="5"/>
      <c r="E200" s="5"/>
      <c r="F200" s="5"/>
      <c r="G200" s="5"/>
    </row>
    <row r="201" spans="2:7" x14ac:dyDescent="0.2">
      <c r="B201" s="10"/>
      <c r="C201" s="5"/>
      <c r="D201" s="5"/>
      <c r="E201" s="5"/>
      <c r="F201" s="5"/>
      <c r="G201" s="5"/>
    </row>
    <row r="202" spans="2:7" x14ac:dyDescent="0.2">
      <c r="B202" s="10"/>
      <c r="C202" s="5"/>
      <c r="D202" s="5"/>
      <c r="E202" s="5"/>
      <c r="F202" s="5"/>
      <c r="G202" s="5"/>
    </row>
    <row r="203" spans="2:7" x14ac:dyDescent="0.2">
      <c r="B203" s="10"/>
      <c r="C203" s="5"/>
      <c r="D203" s="5"/>
      <c r="E203" s="5"/>
      <c r="F203" s="5"/>
      <c r="G203" s="5"/>
    </row>
    <row r="204" spans="2:7" x14ac:dyDescent="0.2">
      <c r="B204" s="10"/>
      <c r="C204" s="5"/>
      <c r="D204" s="5"/>
      <c r="E204" s="5"/>
      <c r="F204" s="5"/>
      <c r="G204" s="5"/>
    </row>
    <row r="205" spans="2:7" x14ac:dyDescent="0.2">
      <c r="B205" s="10"/>
      <c r="C205" s="5"/>
      <c r="D205" s="5"/>
      <c r="E205" s="5"/>
      <c r="F205" s="5"/>
      <c r="G205" s="5"/>
    </row>
  </sheetData>
  <mergeCells count="14">
    <mergeCell ref="W76:W77"/>
    <mergeCell ref="X76:AB76"/>
    <mergeCell ref="AI76:AI77"/>
    <mergeCell ref="AJ76:AN76"/>
    <mergeCell ref="F4:K4"/>
    <mergeCell ref="H5:I5"/>
    <mergeCell ref="F5:G5"/>
    <mergeCell ref="J5:K5"/>
    <mergeCell ref="C76:C77"/>
    <mergeCell ref="D76:H76"/>
    <mergeCell ref="C163:C164"/>
    <mergeCell ref="D163:H163"/>
    <mergeCell ref="C175:C176"/>
    <mergeCell ref="D175:H17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(c)</vt:lpstr>
      <vt:lpstr>Tabelle1</vt:lpstr>
      <vt:lpstr>Tabelle2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Fonseca</dc:creator>
  <cp:lastModifiedBy>Diego Fonseca</cp:lastModifiedBy>
  <dcterms:created xsi:type="dcterms:W3CDTF">2021-07-29T16:47:44Z</dcterms:created>
  <dcterms:modified xsi:type="dcterms:W3CDTF">2021-12-22T09:56:17Z</dcterms:modified>
</cp:coreProperties>
</file>