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uxa\Documents\TFM\Docs\"/>
    </mc:Choice>
  </mc:AlternateContent>
  <xr:revisionPtr revIDLastSave="0" documentId="13_ncr:1_{67B0A01C-1016-40E8-9654-E3791D4CF23F}" xr6:coauthVersionLast="47" xr6:coauthVersionMax="47" xr10:uidLastSave="{00000000-0000-0000-0000-000000000000}"/>
  <bookViews>
    <workbookView xWindow="-108" yWindow="-108" windowWidth="23256" windowHeight="12456" firstSheet="7" activeTab="7" xr2:uid="{5149D406-F724-46A7-B2E1-A5D178046894}"/>
  </bookViews>
  <sheets>
    <sheet name="Wing" sheetId="1" r:id="rId1"/>
    <sheet name="WingW" sheetId="3" r:id="rId2"/>
    <sheet name="Wing tessellation calculation" sheetId="4" r:id="rId3"/>
    <sheet name="Duct" sheetId="2" r:id="rId4"/>
    <sheet name="Clustering Wing" sheetId="5" r:id="rId5"/>
    <sheet name="Clustering Duct" sheetId="6" r:id="rId6"/>
    <sheet name="Duct Analysis" sheetId="7" r:id="rId7"/>
    <sheet name="Disk Analysi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4" l="1"/>
  <c r="C20" i="4"/>
  <c r="C14" i="4"/>
  <c r="D12" i="4"/>
  <c r="D18" i="4" s="1"/>
  <c r="C13" i="4" l="1"/>
  <c r="G6" i="4"/>
  <c r="H6" i="4" s="1"/>
  <c r="C9" i="4"/>
  <c r="D9" i="4" s="1"/>
  <c r="D8" i="4"/>
  <c r="D11" i="3"/>
  <c r="E11" i="3"/>
  <c r="F11" i="3"/>
  <c r="G11" i="3"/>
  <c r="H11" i="3"/>
  <c r="I11" i="3"/>
  <c r="J11" i="3"/>
  <c r="K11" i="3"/>
  <c r="L11" i="3"/>
  <c r="M11" i="3"/>
  <c r="C12" i="3"/>
  <c r="D12" i="3"/>
  <c r="E12" i="3"/>
  <c r="F12" i="3"/>
  <c r="G12" i="3"/>
  <c r="H12" i="3"/>
  <c r="I12" i="3"/>
  <c r="J12" i="3"/>
  <c r="K12" i="3"/>
  <c r="L12" i="3"/>
  <c r="M12" i="3"/>
  <c r="C13" i="3"/>
  <c r="D13" i="3"/>
  <c r="E13" i="3"/>
  <c r="F13" i="3"/>
  <c r="G13" i="3"/>
  <c r="H13" i="3"/>
  <c r="I13" i="3"/>
  <c r="J13" i="3"/>
  <c r="K13" i="3"/>
  <c r="L13" i="3"/>
  <c r="M13" i="3"/>
  <c r="C14" i="3"/>
  <c r="D14" i="3"/>
  <c r="E14" i="3"/>
  <c r="F14" i="3"/>
  <c r="G14" i="3"/>
  <c r="H14" i="3"/>
  <c r="I14" i="3"/>
  <c r="J14" i="3"/>
  <c r="K14" i="3"/>
  <c r="L14" i="3"/>
  <c r="M14" i="3"/>
  <c r="C15" i="3"/>
  <c r="D15" i="3"/>
  <c r="E15" i="3"/>
  <c r="F15" i="3"/>
  <c r="G15" i="3"/>
  <c r="H15" i="3"/>
  <c r="I15" i="3"/>
  <c r="J15" i="3"/>
  <c r="K15" i="3"/>
  <c r="L15" i="3"/>
  <c r="M15" i="3"/>
  <c r="C11" i="3"/>
  <c r="D88" i="1"/>
  <c r="D82" i="1"/>
  <c r="D76" i="1"/>
  <c r="D70" i="1"/>
  <c r="D64" i="1"/>
  <c r="D58" i="1"/>
  <c r="D52" i="1"/>
  <c r="D46" i="1"/>
  <c r="D40" i="1"/>
  <c r="D34" i="1"/>
  <c r="D28" i="1"/>
  <c r="D22" i="1"/>
  <c r="D16" i="1"/>
  <c r="D10" i="1"/>
  <c r="C19" i="4" l="1"/>
  <c r="D19" i="4" s="1"/>
  <c r="D20" i="4" s="1"/>
  <c r="C21" i="4" s="1"/>
  <c r="D13" i="4"/>
  <c r="D14" i="4" s="1"/>
  <c r="D15" i="4" s="1"/>
  <c r="D21" i="4" l="1"/>
  <c r="D22" i="4"/>
</calcChain>
</file>

<file path=xl/sharedStrings.xml><?xml version="1.0" encoding="utf-8"?>
<sst xmlns="http://schemas.openxmlformats.org/spreadsheetml/2006/main" count="343" uniqueCount="112">
  <si>
    <t>Mesh 1</t>
  </si>
  <si>
    <t>W = 21</t>
  </si>
  <si>
    <t>S1 = 4</t>
  </si>
  <si>
    <t>S2 = 10</t>
  </si>
  <si>
    <t>Alpha</t>
  </si>
  <si>
    <t>Mach</t>
  </si>
  <si>
    <t>CDtot</t>
  </si>
  <si>
    <t>CL</t>
  </si>
  <si>
    <t>L_D</t>
  </si>
  <si>
    <t>Mesh 2</t>
  </si>
  <si>
    <t>W = 33</t>
  </si>
  <si>
    <t>Time</t>
  </si>
  <si>
    <t>s</t>
  </si>
  <si>
    <t>Mesh 3</t>
  </si>
  <si>
    <t>W = 41</t>
  </si>
  <si>
    <t>Mesh 4</t>
  </si>
  <si>
    <t>W = 53</t>
  </si>
  <si>
    <t>Cdtot</t>
  </si>
  <si>
    <t>S1 = 10</t>
  </si>
  <si>
    <t>S2 = 20</t>
  </si>
  <si>
    <t xml:space="preserve">s </t>
  </si>
  <si>
    <t>Mesh 5</t>
  </si>
  <si>
    <t>Mesh 6</t>
  </si>
  <si>
    <t>Mesh 7</t>
  </si>
  <si>
    <t>S1 = 20</t>
  </si>
  <si>
    <t>S2 = 40</t>
  </si>
  <si>
    <t>Mesh 8</t>
  </si>
  <si>
    <t>Mesh 9</t>
  </si>
  <si>
    <t>Mesh 10</t>
  </si>
  <si>
    <t>W = 61</t>
  </si>
  <si>
    <t>Mesh 11</t>
  </si>
  <si>
    <t>Mesh 12</t>
  </si>
  <si>
    <t>Mesh 13</t>
  </si>
  <si>
    <t>Mesh 14</t>
  </si>
  <si>
    <t>S1 = 15</t>
  </si>
  <si>
    <t>S2 = 25</t>
  </si>
  <si>
    <t>Resultados no fiables, variaciones muy grandes en la distribucion de cl</t>
  </si>
  <si>
    <t>Menos variaciones pero con variaciones igualmente</t>
  </si>
  <si>
    <t>Distribucion de cl uniforme</t>
  </si>
  <si>
    <t>Distribucion uniforme</t>
  </si>
  <si>
    <t>cl</t>
  </si>
  <si>
    <t>U = 5</t>
  </si>
  <si>
    <t>W = 9</t>
  </si>
  <si>
    <t>U = 9</t>
  </si>
  <si>
    <t>U = 15</t>
  </si>
  <si>
    <t>U = 18</t>
  </si>
  <si>
    <t>W = 15</t>
  </si>
  <si>
    <t>W = 69</t>
  </si>
  <si>
    <t>U = 34</t>
  </si>
  <si>
    <t>W = 37</t>
  </si>
  <si>
    <t>U = 23</t>
  </si>
  <si>
    <t>W = 25</t>
  </si>
  <si>
    <t>U = 20</t>
  </si>
  <si>
    <t>U = 4, 10</t>
  </si>
  <si>
    <t>W</t>
  </si>
  <si>
    <t>Time (s)</t>
  </si>
  <si>
    <t>L/D</t>
  </si>
  <si>
    <t>AoA = 10</t>
  </si>
  <si>
    <t>Mach = 0.8</t>
  </si>
  <si>
    <t>Cdi</t>
  </si>
  <si>
    <t>Cdo</t>
  </si>
  <si>
    <t>Igual se pueden obviar los resultados de L/D para el análisis</t>
  </si>
  <si>
    <t>Span 1</t>
  </si>
  <si>
    <t>Span 2</t>
  </si>
  <si>
    <t>Porcentaje span</t>
  </si>
  <si>
    <t>U 1</t>
  </si>
  <si>
    <t>U 2</t>
  </si>
  <si>
    <t>e</t>
  </si>
  <si>
    <t xml:space="preserve">por que? </t>
  </si>
  <si>
    <t>ultimo valor en converger sin volver a subir</t>
  </si>
  <si>
    <t>U/W = 1</t>
  </si>
  <si>
    <t>Tesellation calculator wing</t>
  </si>
  <si>
    <t>Tesellation calculator duct</t>
  </si>
  <si>
    <t>U</t>
  </si>
  <si>
    <t>U/W = 0.5</t>
  </si>
  <si>
    <t xml:space="preserve">U </t>
  </si>
  <si>
    <t>(s)</t>
  </si>
  <si>
    <t>CDi</t>
  </si>
  <si>
    <t>CDo</t>
  </si>
  <si>
    <t>E</t>
  </si>
  <si>
    <t xml:space="preserve">             CHORDWISE</t>
  </si>
  <si>
    <t>ROOT</t>
  </si>
  <si>
    <t>MIDDLE</t>
  </si>
  <si>
    <t>TIP</t>
  </si>
  <si>
    <t>(mismo para ambas secciones)</t>
  </si>
  <si>
    <t>LE</t>
  </si>
  <si>
    <t>TE</t>
  </si>
  <si>
    <t>(las simulaciones del ala se hicieron con esta configuración de clustering) me quedo con ella porque tarda menos y es más detallada</t>
  </si>
  <si>
    <t>(solo cogí dos porque me basé en la configuración del vídeo del openvsp (mirar word "guisVSPAero"))</t>
  </si>
  <si>
    <t>(no es necesario poner clustering en la raíz (al ir ahí el fuselaje no importa "conocer" esa zona)</t>
  </si>
  <si>
    <t>(suele ser necesario poner clustering en los cambios de secciones para que las celdas vecinas sean lo más parecidas posibles)</t>
  </si>
  <si>
    <t>(importante para conocer los vórtices en la punta del ala)</t>
  </si>
  <si>
    <t xml:space="preserve">             SPANWISE</t>
  </si>
  <si>
    <t>resultados raros en la zona del cambio de seccion (distribucion de coefs)</t>
  </si>
  <si>
    <t>me quedo con este porque la diferencia de tiempos es mínima y es el que, con más clustering, ofrece mejores resultados</t>
  </si>
  <si>
    <t>(con CW clustering 0.25 y 0.25)</t>
  </si>
  <si>
    <t>(las simulaciones del duct se hicieron con esta configuración de clustering) me quedo con ella porque tarda menos y es más detallada</t>
  </si>
  <si>
    <t>FRONT</t>
  </si>
  <si>
    <t>BACK</t>
  </si>
  <si>
    <t>BOTH</t>
  </si>
  <si>
    <t xml:space="preserve">             POSITION DISKS INWARDS</t>
  </si>
  <si>
    <t>INW/OUTW</t>
  </si>
  <si>
    <t>OUTW/INW</t>
  </si>
  <si>
    <t>INW/INW</t>
  </si>
  <si>
    <t>SIGUIENTE PASO: COMO TODOS TARDAN MÁS O MENOS LO MISMO, ESCOGER EL QUE MANTENGA EL FLUJO LO MÁS RECTO POSIBLE Y QUE SI GIRA, GIRE EN SENTIDO INWARDS Y NO OUTWARDS</t>
  </si>
  <si>
    <t>ONE DISK</t>
  </si>
  <si>
    <t>TWO DISK</t>
  </si>
  <si>
    <t>Tesellation calculator Htail</t>
  </si>
  <si>
    <t>Span</t>
  </si>
  <si>
    <t>Tesellation calculator Vtail</t>
  </si>
  <si>
    <t>U1</t>
  </si>
  <si>
    <t>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</si>
</sst>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165" fontId="0" fillId="0" borderId="1" xfId="0" applyNumberFormat="1" applyBorder="1"/>
    <xf numFmtId="165" fontId="0" fillId="0" borderId="2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5" xfId="0" applyNumberFormat="1" applyBorder="1"/>
    <xf numFmtId="165" fontId="0" fillId="9" borderId="6" xfId="0" applyNumberFormat="1" applyFill="1" applyBorder="1"/>
    <xf numFmtId="165" fontId="0" fillId="9" borderId="7" xfId="0" applyNumberFormat="1" applyFill="1" applyBorder="1"/>
    <xf numFmtId="165" fontId="0" fillId="9" borderId="8" xfId="0" applyNumberFormat="1" applyFill="1" applyBorder="1"/>
    <xf numFmtId="165" fontId="0" fillId="9" borderId="0" xfId="0" applyNumberFormat="1" applyFill="1"/>
    <xf numFmtId="0" fontId="0" fillId="0" borderId="9" xfId="0" applyBorder="1"/>
    <xf numFmtId="0" fontId="0" fillId="0" borderId="10" xfId="0" applyBorder="1"/>
    <xf numFmtId="165" fontId="0" fillId="0" borderId="10" xfId="0" applyNumberFormat="1" applyBorder="1"/>
    <xf numFmtId="165" fontId="0" fillId="0" borderId="11" xfId="0" applyNumberFormat="1" applyBorder="1"/>
    <xf numFmtId="0" fontId="0" fillId="8" borderId="12" xfId="0" applyFill="1" applyBorder="1"/>
    <xf numFmtId="165" fontId="0" fillId="0" borderId="13" xfId="0" applyNumberFormat="1" applyBorder="1"/>
    <xf numFmtId="0" fontId="0" fillId="7" borderId="12" xfId="0" applyFill="1" applyBorder="1"/>
    <xf numFmtId="165" fontId="0" fillId="9" borderId="13" xfId="0" applyNumberFormat="1" applyFill="1" applyBorder="1"/>
    <xf numFmtId="0" fontId="0" fillId="7" borderId="14" xfId="0" applyFill="1" applyBorder="1"/>
    <xf numFmtId="0" fontId="0" fillId="0" borderId="15" xfId="0" applyBorder="1"/>
    <xf numFmtId="0" fontId="0" fillId="0" borderId="16" xfId="0" applyBorder="1"/>
    <xf numFmtId="165" fontId="0" fillId="0" borderId="6" xfId="0" applyNumberFormat="1" applyBorder="1"/>
    <xf numFmtId="165" fontId="0" fillId="0" borderId="7" xfId="0" applyNumberFormat="1" applyBorder="1"/>
    <xf numFmtId="165" fontId="0" fillId="0" borderId="8" xfId="0" applyNumberFormat="1" applyBorder="1"/>
    <xf numFmtId="165" fontId="0" fillId="10" borderId="0" xfId="0" applyNumberFormat="1" applyFill="1"/>
    <xf numFmtId="0" fontId="0" fillId="11" borderId="0" xfId="0" applyFill="1"/>
    <xf numFmtId="166" fontId="0" fillId="11" borderId="0" xfId="0" applyNumberFormat="1" applyFill="1"/>
    <xf numFmtId="0" fontId="0" fillId="0" borderId="17" xfId="0" applyBorder="1"/>
    <xf numFmtId="0" fontId="0" fillId="0" borderId="18" xfId="0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17" xfId="0" applyNumberFormat="1" applyBorder="1"/>
    <xf numFmtId="164" fontId="1" fillId="0" borderId="0" xfId="0" applyNumberFormat="1" applyFont="1"/>
    <xf numFmtId="0" fontId="0" fillId="0" borderId="0" xfId="0" applyAlignment="1">
      <alignment horizontal="right"/>
    </xf>
    <xf numFmtId="0" fontId="0" fillId="0" borderId="20" xfId="0" applyBorder="1"/>
    <xf numFmtId="164" fontId="0" fillId="11" borderId="0" xfId="0" applyNumberFormat="1" applyFill="1"/>
    <xf numFmtId="0" fontId="0" fillId="0" borderId="3" xfId="0" applyBorder="1"/>
    <xf numFmtId="164" fontId="0" fillId="0" borderId="5" xfId="0" applyNumberFormat="1" applyBorder="1"/>
    <xf numFmtId="164" fontId="0" fillId="0" borderId="8" xfId="0" applyNumberFormat="1" applyBorder="1"/>
    <xf numFmtId="0" fontId="0" fillId="0" borderId="12" xfId="0" applyBorder="1"/>
    <xf numFmtId="0" fontId="0" fillId="0" borderId="13" xfId="0" applyBorder="1" applyAlignment="1">
      <alignment horizontal="right"/>
    </xf>
    <xf numFmtId="9" fontId="0" fillId="0" borderId="13" xfId="0" applyNumberFormat="1" applyBorder="1"/>
    <xf numFmtId="0" fontId="0" fillId="0" borderId="13" xfId="0" applyBorder="1"/>
    <xf numFmtId="0" fontId="0" fillId="0" borderId="21" xfId="0" applyBorder="1"/>
    <xf numFmtId="0" fontId="0" fillId="0" borderId="14" xfId="0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vertical="center"/>
    </xf>
    <xf numFmtId="0" fontId="0" fillId="0" borderId="28" xfId="0" applyBorder="1"/>
    <xf numFmtId="0" fontId="0" fillId="0" borderId="29" xfId="0" applyBorder="1" applyAlignment="1">
      <alignment vertical="center"/>
    </xf>
    <xf numFmtId="0" fontId="0" fillId="0" borderId="30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9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8" xfId="0" applyFont="1" applyBorder="1"/>
    <xf numFmtId="0" fontId="4" fillId="0" borderId="28" xfId="0" applyFont="1" applyBorder="1" applyAlignment="1">
      <alignment vertical="center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/>
    <xf numFmtId="0" fontId="4" fillId="0" borderId="17" xfId="0" applyFont="1" applyBorder="1"/>
    <xf numFmtId="164" fontId="0" fillId="0" borderId="27" xfId="0" applyNumberFormat="1" applyBorder="1"/>
    <xf numFmtId="164" fontId="0" fillId="0" borderId="28" xfId="0" applyNumberFormat="1" applyBorder="1"/>
    <xf numFmtId="0" fontId="0" fillId="0" borderId="11" xfId="0" applyBorder="1" applyAlignment="1">
      <alignment horizontal="right"/>
    </xf>
    <xf numFmtId="2" fontId="0" fillId="0" borderId="0" xfId="0" applyNumberFormat="1"/>
    <xf numFmtId="2" fontId="0" fillId="0" borderId="23" xfId="0" applyNumberFormat="1" applyBorder="1"/>
    <xf numFmtId="2" fontId="0" fillId="0" borderId="34" xfId="0" applyNumberFormat="1" applyBorder="1"/>
    <xf numFmtId="2" fontId="0" fillId="0" borderId="21" xfId="0" applyNumberForma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mesh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Wing!$D$9:$AA$9</c:f>
              <c:numCache>
                <c:formatCode>0.0000</c:formatCode>
                <c:ptCount val="24"/>
                <c:pt idx="0">
                  <c:v>1.19</c:v>
                </c:pt>
                <c:pt idx="1">
                  <c:v>1.58</c:v>
                </c:pt>
                <c:pt idx="2">
                  <c:v>1.64</c:v>
                </c:pt>
                <c:pt idx="3">
                  <c:v>1.64</c:v>
                </c:pt>
                <c:pt idx="4">
                  <c:v>1.62</c:v>
                </c:pt>
                <c:pt idx="5">
                  <c:v>1.58</c:v>
                </c:pt>
                <c:pt idx="6">
                  <c:v>1.55</c:v>
                </c:pt>
                <c:pt idx="7">
                  <c:v>1.5</c:v>
                </c:pt>
                <c:pt idx="8">
                  <c:v>1.46</c:v>
                </c:pt>
                <c:pt idx="9">
                  <c:v>1.29</c:v>
                </c:pt>
                <c:pt idx="10">
                  <c:v>1.08</c:v>
                </c:pt>
                <c:pt idx="11">
                  <c:v>0.95499999999999996</c:v>
                </c:pt>
                <c:pt idx="12">
                  <c:v>0.95499999999999996</c:v>
                </c:pt>
                <c:pt idx="13">
                  <c:v>1.08</c:v>
                </c:pt>
                <c:pt idx="14">
                  <c:v>1.29</c:v>
                </c:pt>
                <c:pt idx="15">
                  <c:v>1.46</c:v>
                </c:pt>
                <c:pt idx="16">
                  <c:v>1.5</c:v>
                </c:pt>
                <c:pt idx="17">
                  <c:v>1.55</c:v>
                </c:pt>
                <c:pt idx="18">
                  <c:v>1.58</c:v>
                </c:pt>
                <c:pt idx="19">
                  <c:v>1.62</c:v>
                </c:pt>
                <c:pt idx="20">
                  <c:v>1.64</c:v>
                </c:pt>
                <c:pt idx="21">
                  <c:v>1.64</c:v>
                </c:pt>
                <c:pt idx="22">
                  <c:v>1.58</c:v>
                </c:pt>
                <c:pt idx="23">
                  <c:v>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94-46E0-9775-2BCC5CC2F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3083584"/>
        <c:axId val="993085024"/>
      </c:lineChart>
      <c:catAx>
        <c:axId val="99308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3085024"/>
        <c:crosses val="autoZero"/>
        <c:auto val="1"/>
        <c:lblAlgn val="ctr"/>
        <c:lblOffset val="100"/>
        <c:noMultiLvlLbl val="0"/>
      </c:catAx>
      <c:valAx>
        <c:axId val="99308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308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CDi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WingW!$C$47:$P$47</c:f>
              <c:numCache>
                <c:formatCode>General</c:formatCode>
                <c:ptCount val="14"/>
                <c:pt idx="0">
                  <c:v>13</c:v>
                </c:pt>
                <c:pt idx="1">
                  <c:v>21</c:v>
                </c:pt>
                <c:pt idx="2">
                  <c:v>25</c:v>
                </c:pt>
                <c:pt idx="3">
                  <c:v>29</c:v>
                </c:pt>
                <c:pt idx="4">
                  <c:v>33</c:v>
                </c:pt>
                <c:pt idx="5">
                  <c:v>37</c:v>
                </c:pt>
                <c:pt idx="6">
                  <c:v>45</c:v>
                </c:pt>
                <c:pt idx="7">
                  <c:v>49</c:v>
                </c:pt>
                <c:pt idx="8">
                  <c:v>53</c:v>
                </c:pt>
                <c:pt idx="9">
                  <c:v>61</c:v>
                </c:pt>
                <c:pt idx="10">
                  <c:v>69</c:v>
                </c:pt>
                <c:pt idx="11">
                  <c:v>77</c:v>
                </c:pt>
                <c:pt idx="12">
                  <c:v>85</c:v>
                </c:pt>
                <c:pt idx="13">
                  <c:v>93</c:v>
                </c:pt>
              </c:numCache>
            </c:numRef>
          </c:cat>
          <c:val>
            <c:numRef>
              <c:f>WingW!$C$49:$P$49</c:f>
              <c:numCache>
                <c:formatCode>0.000</c:formatCode>
                <c:ptCount val="14"/>
                <c:pt idx="0">
                  <c:v>6.7485933280999902E-2</c:v>
                </c:pt>
                <c:pt idx="1">
                  <c:v>7.0804500079999902E-2</c:v>
                </c:pt>
                <c:pt idx="2">
                  <c:v>7.08058568319999E-2</c:v>
                </c:pt>
                <c:pt idx="3">
                  <c:v>7.6362028822999903E-2</c:v>
                </c:pt>
                <c:pt idx="4">
                  <c:v>7.35274573509999E-2</c:v>
                </c:pt>
                <c:pt idx="5">
                  <c:v>7.2934305025999902E-2</c:v>
                </c:pt>
                <c:pt idx="6">
                  <c:v>7.3193134468000007E-2</c:v>
                </c:pt>
                <c:pt idx="7">
                  <c:v>7.1080690296999899E-2</c:v>
                </c:pt>
                <c:pt idx="8">
                  <c:v>7.1248743269000006E-2</c:v>
                </c:pt>
                <c:pt idx="9">
                  <c:v>6.9514243195000006E-2</c:v>
                </c:pt>
                <c:pt idx="10">
                  <c:v>6.8816946192000003E-2</c:v>
                </c:pt>
                <c:pt idx="11">
                  <c:v>6.7074662221999898E-2</c:v>
                </c:pt>
                <c:pt idx="12">
                  <c:v>6.5953565726999897E-2</c:v>
                </c:pt>
                <c:pt idx="13">
                  <c:v>6.5412036810000004E-2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F9-4C8A-BF01-5FE0D0346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3591584"/>
        <c:axId val="903587624"/>
      </c:lineChart>
      <c:catAx>
        <c:axId val="90359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03587624"/>
        <c:crosses val="autoZero"/>
        <c:auto val="1"/>
        <c:lblAlgn val="ctr"/>
        <c:lblOffset val="100"/>
        <c:noMultiLvlLbl val="0"/>
      </c:catAx>
      <c:valAx>
        <c:axId val="903587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03591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CDo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WingW!$C$47:$P$47</c:f>
              <c:numCache>
                <c:formatCode>General</c:formatCode>
                <c:ptCount val="14"/>
                <c:pt idx="0">
                  <c:v>13</c:v>
                </c:pt>
                <c:pt idx="1">
                  <c:v>21</c:v>
                </c:pt>
                <c:pt idx="2">
                  <c:v>25</c:v>
                </c:pt>
                <c:pt idx="3">
                  <c:v>29</c:v>
                </c:pt>
                <c:pt idx="4">
                  <c:v>33</c:v>
                </c:pt>
                <c:pt idx="5">
                  <c:v>37</c:v>
                </c:pt>
                <c:pt idx="6">
                  <c:v>45</c:v>
                </c:pt>
                <c:pt idx="7">
                  <c:v>49</c:v>
                </c:pt>
                <c:pt idx="8">
                  <c:v>53</c:v>
                </c:pt>
                <c:pt idx="9">
                  <c:v>61</c:v>
                </c:pt>
                <c:pt idx="10">
                  <c:v>69</c:v>
                </c:pt>
                <c:pt idx="11">
                  <c:v>77</c:v>
                </c:pt>
                <c:pt idx="12">
                  <c:v>85</c:v>
                </c:pt>
                <c:pt idx="13">
                  <c:v>93</c:v>
                </c:pt>
              </c:numCache>
            </c:numRef>
          </c:cat>
          <c:val>
            <c:numRef>
              <c:f>WingW!$C$50:$P$50</c:f>
              <c:numCache>
                <c:formatCode>0.000</c:formatCode>
                <c:ptCount val="14"/>
                <c:pt idx="0">
                  <c:v>1.4431860124999901E-2</c:v>
                </c:pt>
                <c:pt idx="1">
                  <c:v>1.5202265043000001E-2</c:v>
                </c:pt>
                <c:pt idx="2">
                  <c:v>1.4964969628000001E-2</c:v>
                </c:pt>
                <c:pt idx="3">
                  <c:v>1.5552680395999901E-2</c:v>
                </c:pt>
                <c:pt idx="4">
                  <c:v>1.5194259648000001E-2</c:v>
                </c:pt>
                <c:pt idx="5">
                  <c:v>1.50961381349999E-2</c:v>
                </c:pt>
                <c:pt idx="6">
                  <c:v>1.51599652099999E-2</c:v>
                </c:pt>
                <c:pt idx="7">
                  <c:v>1.48396171689999E-2</c:v>
                </c:pt>
                <c:pt idx="8">
                  <c:v>1.4881622497000001E-2</c:v>
                </c:pt>
                <c:pt idx="9">
                  <c:v>1.4743471706999901E-2</c:v>
                </c:pt>
                <c:pt idx="10">
                  <c:v>1.4716840752000001E-2</c:v>
                </c:pt>
                <c:pt idx="11">
                  <c:v>1.4532968392E-2</c:v>
                </c:pt>
                <c:pt idx="12">
                  <c:v>1.4458366114000001E-2</c:v>
                </c:pt>
                <c:pt idx="13">
                  <c:v>1.4377950070999901E-2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54-4591-82E4-92BC3ADEE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3609584"/>
        <c:axId val="903608144"/>
      </c:lineChart>
      <c:catAx>
        <c:axId val="90360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03608144"/>
        <c:crosses val="autoZero"/>
        <c:auto val="1"/>
        <c:lblAlgn val="ctr"/>
        <c:lblOffset val="100"/>
        <c:noMultiLvlLbl val="0"/>
      </c:catAx>
      <c:valAx>
        <c:axId val="90360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03609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CDtot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WingW!$C$47:$P$47</c:f>
              <c:numCache>
                <c:formatCode>General</c:formatCode>
                <c:ptCount val="14"/>
                <c:pt idx="0">
                  <c:v>13</c:v>
                </c:pt>
                <c:pt idx="1">
                  <c:v>21</c:v>
                </c:pt>
                <c:pt idx="2">
                  <c:v>25</c:v>
                </c:pt>
                <c:pt idx="3">
                  <c:v>29</c:v>
                </c:pt>
                <c:pt idx="4">
                  <c:v>33</c:v>
                </c:pt>
                <c:pt idx="5">
                  <c:v>37</c:v>
                </c:pt>
                <c:pt idx="6">
                  <c:v>45</c:v>
                </c:pt>
                <c:pt idx="7">
                  <c:v>49</c:v>
                </c:pt>
                <c:pt idx="8">
                  <c:v>53</c:v>
                </c:pt>
                <c:pt idx="9">
                  <c:v>61</c:v>
                </c:pt>
                <c:pt idx="10">
                  <c:v>69</c:v>
                </c:pt>
                <c:pt idx="11">
                  <c:v>77</c:v>
                </c:pt>
                <c:pt idx="12">
                  <c:v>85</c:v>
                </c:pt>
                <c:pt idx="13">
                  <c:v>93</c:v>
                </c:pt>
              </c:numCache>
            </c:numRef>
          </c:cat>
          <c:val>
            <c:numRef>
              <c:f>WingW!$C$51:$P$51</c:f>
              <c:numCache>
                <c:formatCode>0.000</c:formatCode>
                <c:ptCount val="14"/>
                <c:pt idx="0">
                  <c:v>8.1917793404999897E-2</c:v>
                </c:pt>
                <c:pt idx="1">
                  <c:v>8.6006765122999901E-2</c:v>
                </c:pt>
                <c:pt idx="2">
                  <c:v>8.5770826460000005E-2</c:v>
                </c:pt>
                <c:pt idx="3">
                  <c:v>9.1914709218999899E-2</c:v>
                </c:pt>
                <c:pt idx="4">
                  <c:v>8.8721716998999903E-2</c:v>
                </c:pt>
                <c:pt idx="5">
                  <c:v>8.8030443161999899E-2</c:v>
                </c:pt>
                <c:pt idx="6">
                  <c:v>8.8353099677999897E-2</c:v>
                </c:pt>
                <c:pt idx="7">
                  <c:v>8.5920307464999901E-2</c:v>
                </c:pt>
                <c:pt idx="8">
                  <c:v>8.6130365767000006E-2</c:v>
                </c:pt>
                <c:pt idx="9">
                  <c:v>8.4257714901999903E-2</c:v>
                </c:pt>
                <c:pt idx="10">
                  <c:v>8.3533786944000002E-2</c:v>
                </c:pt>
                <c:pt idx="11">
                  <c:v>8.1607630614000004E-2</c:v>
                </c:pt>
                <c:pt idx="12">
                  <c:v>8.0411931840999901E-2</c:v>
                </c:pt>
                <c:pt idx="13">
                  <c:v>7.9789986881999897E-2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AB-4CDA-A04C-012F9EB89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5281024"/>
        <c:axId val="895277064"/>
      </c:lineChart>
      <c:catAx>
        <c:axId val="8952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5277064"/>
        <c:crosses val="autoZero"/>
        <c:auto val="1"/>
        <c:lblAlgn val="ctr"/>
        <c:lblOffset val="100"/>
        <c:noMultiLvlLbl val="0"/>
      </c:catAx>
      <c:valAx>
        <c:axId val="89527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528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WingW!$C$47:$P$47</c:f>
              <c:numCache>
                <c:formatCode>General</c:formatCode>
                <c:ptCount val="14"/>
                <c:pt idx="0">
                  <c:v>13</c:v>
                </c:pt>
                <c:pt idx="1">
                  <c:v>21</c:v>
                </c:pt>
                <c:pt idx="2">
                  <c:v>25</c:v>
                </c:pt>
                <c:pt idx="3">
                  <c:v>29</c:v>
                </c:pt>
                <c:pt idx="4">
                  <c:v>33</c:v>
                </c:pt>
                <c:pt idx="5">
                  <c:v>37</c:v>
                </c:pt>
                <c:pt idx="6">
                  <c:v>45</c:v>
                </c:pt>
                <c:pt idx="7">
                  <c:v>49</c:v>
                </c:pt>
                <c:pt idx="8">
                  <c:v>53</c:v>
                </c:pt>
                <c:pt idx="9">
                  <c:v>61</c:v>
                </c:pt>
                <c:pt idx="10">
                  <c:v>69</c:v>
                </c:pt>
                <c:pt idx="11">
                  <c:v>77</c:v>
                </c:pt>
                <c:pt idx="12">
                  <c:v>85</c:v>
                </c:pt>
                <c:pt idx="13">
                  <c:v>93</c:v>
                </c:pt>
              </c:numCache>
            </c:numRef>
          </c:cat>
          <c:val>
            <c:numRef>
              <c:f>WingW!$C$52:$P$52</c:f>
              <c:numCache>
                <c:formatCode>0.000</c:formatCode>
                <c:ptCount val="14"/>
                <c:pt idx="0">
                  <c:v>1.370447989409</c:v>
                </c:pt>
                <c:pt idx="1">
                  <c:v>1.38027994498399</c:v>
                </c:pt>
                <c:pt idx="2">
                  <c:v>1.3548802108339899</c:v>
                </c:pt>
                <c:pt idx="3">
                  <c:v>1.38257910560099</c:v>
                </c:pt>
                <c:pt idx="4">
                  <c:v>1.3563052240910001</c:v>
                </c:pt>
                <c:pt idx="5">
                  <c:v>1.34737416384399</c:v>
                </c:pt>
                <c:pt idx="6">
                  <c:v>1.3478961676550001</c:v>
                </c:pt>
                <c:pt idx="7">
                  <c:v>1.32697498647199</c:v>
                </c:pt>
                <c:pt idx="8">
                  <c:v>1.3287830789690001</c:v>
                </c:pt>
                <c:pt idx="9">
                  <c:v>1.320034754341</c:v>
                </c:pt>
                <c:pt idx="10">
                  <c:v>1.3182499717609899</c:v>
                </c:pt>
                <c:pt idx="11">
                  <c:v>1.3071499933699899</c:v>
                </c:pt>
                <c:pt idx="12">
                  <c:v>1.3026258133119899</c:v>
                </c:pt>
                <c:pt idx="13">
                  <c:v>1.296890040694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4F-432E-A211-F88B67CE8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1398392"/>
        <c:axId val="801399472"/>
      </c:lineChart>
      <c:catAx>
        <c:axId val="801398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01399472"/>
        <c:crosses val="autoZero"/>
        <c:auto val="1"/>
        <c:lblAlgn val="ctr"/>
        <c:lblOffset val="100"/>
        <c:noMultiLvlLbl val="0"/>
      </c:catAx>
      <c:valAx>
        <c:axId val="80139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01398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L/D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WingW!$C$47:$P$47</c:f>
              <c:numCache>
                <c:formatCode>General</c:formatCode>
                <c:ptCount val="14"/>
                <c:pt idx="0">
                  <c:v>13</c:v>
                </c:pt>
                <c:pt idx="1">
                  <c:v>21</c:v>
                </c:pt>
                <c:pt idx="2">
                  <c:v>25</c:v>
                </c:pt>
                <c:pt idx="3">
                  <c:v>29</c:v>
                </c:pt>
                <c:pt idx="4">
                  <c:v>33</c:v>
                </c:pt>
                <c:pt idx="5">
                  <c:v>37</c:v>
                </c:pt>
                <c:pt idx="6">
                  <c:v>45</c:v>
                </c:pt>
                <c:pt idx="7">
                  <c:v>49</c:v>
                </c:pt>
                <c:pt idx="8">
                  <c:v>53</c:v>
                </c:pt>
                <c:pt idx="9">
                  <c:v>61</c:v>
                </c:pt>
                <c:pt idx="10">
                  <c:v>69</c:v>
                </c:pt>
                <c:pt idx="11">
                  <c:v>77</c:v>
                </c:pt>
                <c:pt idx="12">
                  <c:v>85</c:v>
                </c:pt>
                <c:pt idx="13">
                  <c:v>93</c:v>
                </c:pt>
              </c:numCache>
            </c:numRef>
          </c:cat>
          <c:val>
            <c:numRef>
              <c:f>WingW!$C$53:$P$53</c:f>
              <c:numCache>
                <c:formatCode>0.000</c:formatCode>
                <c:ptCount val="14"/>
                <c:pt idx="0">
                  <c:v>16.7295520599329</c:v>
                </c:pt>
                <c:pt idx="1">
                  <c:v>16.048504359018001</c:v>
                </c:pt>
                <c:pt idx="2">
                  <c:v>15.796515747339001</c:v>
                </c:pt>
                <c:pt idx="3">
                  <c:v>15.041978779617001</c:v>
                </c:pt>
                <c:pt idx="4">
                  <c:v>15.287184130003</c:v>
                </c:pt>
                <c:pt idx="5">
                  <c:v>15.305775087055</c:v>
                </c:pt>
                <c:pt idx="6">
                  <c:v>15.2557881111819</c:v>
                </c:pt>
                <c:pt idx="7">
                  <c:v>15.4442532344379</c:v>
                </c:pt>
                <c:pt idx="8">
                  <c:v>15.427579659537001</c:v>
                </c:pt>
                <c:pt idx="9">
                  <c:v>15.6666336830499</c:v>
                </c:pt>
                <c:pt idx="10">
                  <c:v>15.7810392654889</c:v>
                </c:pt>
                <c:pt idx="11">
                  <c:v>16.017497181692001</c:v>
                </c:pt>
                <c:pt idx="12">
                  <c:v>16.199409509058899</c:v>
                </c:pt>
                <c:pt idx="13">
                  <c:v>16.253794384239001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29-496B-9798-918B8ABB8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6922248"/>
        <c:axId val="796923688"/>
      </c:lineChart>
      <c:catAx>
        <c:axId val="796922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6923688"/>
        <c:crosses val="autoZero"/>
        <c:auto val="1"/>
        <c:lblAlgn val="ctr"/>
        <c:lblOffset val="100"/>
        <c:noMultiLvlLbl val="0"/>
      </c:catAx>
      <c:valAx>
        <c:axId val="79692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6922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Duct!$D$6:$AG$6</c:f>
              <c:numCache>
                <c:formatCode>0.0000</c:formatCode>
                <c:ptCount val="30"/>
                <c:pt idx="0">
                  <c:v>-8.6790000000000006E-2</c:v>
                </c:pt>
                <c:pt idx="1">
                  <c:v>-0.21560000000000001</c:v>
                </c:pt>
                <c:pt idx="2">
                  <c:v>-0.292349999999999</c:v>
                </c:pt>
                <c:pt idx="3">
                  <c:v>-0.34139000000000003</c:v>
                </c:pt>
                <c:pt idx="4">
                  <c:v>-0.34145999999999899</c:v>
                </c:pt>
                <c:pt idx="5">
                  <c:v>-0.292569999999999</c:v>
                </c:pt>
                <c:pt idx="6">
                  <c:v>-0.215859999999999</c:v>
                </c:pt>
                <c:pt idx="7">
                  <c:v>-2.2799999999999899E-3</c:v>
                </c:pt>
                <c:pt idx="8">
                  <c:v>8.2419999999999896E-2</c:v>
                </c:pt>
                <c:pt idx="9">
                  <c:v>0.21920999999999899</c:v>
                </c:pt>
                <c:pt idx="10">
                  <c:v>0.30758000000000002</c:v>
                </c:pt>
                <c:pt idx="11">
                  <c:v>0.36910999999999899</c:v>
                </c:pt>
                <c:pt idx="12">
                  <c:v>0.36907000000000001</c:v>
                </c:pt>
                <c:pt idx="13">
                  <c:v>0.30741000000000002</c:v>
                </c:pt>
                <c:pt idx="14">
                  <c:v>0.21904000000000001</c:v>
                </c:pt>
                <c:pt idx="15">
                  <c:v>-8.6800000000000002E-2</c:v>
                </c:pt>
                <c:pt idx="16">
                  <c:v>-0.21562999999999899</c:v>
                </c:pt>
                <c:pt idx="17">
                  <c:v>-0.29238999999999898</c:v>
                </c:pt>
                <c:pt idx="18">
                  <c:v>-0.34144000000000002</c:v>
                </c:pt>
                <c:pt idx="19">
                  <c:v>-0.34150000000000003</c:v>
                </c:pt>
                <c:pt idx="20">
                  <c:v>-0.29260999999999898</c:v>
                </c:pt>
                <c:pt idx="21">
                  <c:v>-0.21590000000000001</c:v>
                </c:pt>
                <c:pt idx="22">
                  <c:v>-2.2799999999999899E-3</c:v>
                </c:pt>
                <c:pt idx="23">
                  <c:v>8.2439999999999902E-2</c:v>
                </c:pt>
                <c:pt idx="24">
                  <c:v>0.21925</c:v>
                </c:pt>
                <c:pt idx="25">
                  <c:v>0.30764000000000002</c:v>
                </c:pt>
                <c:pt idx="26">
                  <c:v>0.36918000000000001</c:v>
                </c:pt>
                <c:pt idx="27">
                  <c:v>0.36912</c:v>
                </c:pt>
                <c:pt idx="28">
                  <c:v>0.30746000000000001</c:v>
                </c:pt>
                <c:pt idx="29">
                  <c:v>0.21906999999999899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4F-41C4-8574-68838294E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6459536"/>
        <c:axId val="826453056"/>
      </c:lineChart>
      <c:catAx>
        <c:axId val="82645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6453056"/>
        <c:crosses val="autoZero"/>
        <c:auto val="1"/>
        <c:lblAlgn val="ctr"/>
        <c:lblOffset val="100"/>
        <c:noMultiLvlLbl val="0"/>
      </c:catAx>
      <c:valAx>
        <c:axId val="82645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6459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Duct!$D$10:$BM$10</c:f>
              <c:numCache>
                <c:formatCode>0.0000</c:formatCode>
                <c:ptCount val="62"/>
                <c:pt idx="0">
                  <c:v>0.47358</c:v>
                </c:pt>
                <c:pt idx="1">
                  <c:v>1.43828</c:v>
                </c:pt>
                <c:pt idx="2">
                  <c:v>2.3450299999999902</c:v>
                </c:pt>
                <c:pt idx="3">
                  <c:v>3.1510600000000002</c:v>
                </c:pt>
                <c:pt idx="4">
                  <c:v>3.8440400000000001</c:v>
                </c:pt>
                <c:pt idx="5">
                  <c:v>4.4017299999999899</c:v>
                </c:pt>
                <c:pt idx="6">
                  <c:v>4.7667200000000003</c:v>
                </c:pt>
                <c:pt idx="7">
                  <c:v>4.8562000000000003</c:v>
                </c:pt>
                <c:pt idx="8">
                  <c:v>4.8564699999999901</c:v>
                </c:pt>
                <c:pt idx="9">
                  <c:v>4.7669699999999899</c:v>
                </c:pt>
                <c:pt idx="10">
                  <c:v>4.4012799999999901</c:v>
                </c:pt>
                <c:pt idx="11">
                  <c:v>3.8440199999999898</c:v>
                </c:pt>
                <c:pt idx="12">
                  <c:v>3.1514500000000001</c:v>
                </c:pt>
                <c:pt idx="13">
                  <c:v>2.3452600000000001</c:v>
                </c:pt>
                <c:pt idx="14">
                  <c:v>1.43840999999999</c:v>
                </c:pt>
                <c:pt idx="15">
                  <c:v>2.7599999999999899E-3</c:v>
                </c:pt>
                <c:pt idx="16">
                  <c:v>-0.46816999999999898</c:v>
                </c:pt>
                <c:pt idx="17">
                  <c:v>-1.41976999999999</c:v>
                </c:pt>
                <c:pt idx="18">
                  <c:v>-2.2994699999999901</c:v>
                </c:pt>
                <c:pt idx="19">
                  <c:v>-3.0702699999999901</c:v>
                </c:pt>
                <c:pt idx="20">
                  <c:v>-3.7249699999999901</c:v>
                </c:pt>
                <c:pt idx="21">
                  <c:v>-4.2470999999999899</c:v>
                </c:pt>
                <c:pt idx="22">
                  <c:v>-4.5848199999999899</c:v>
                </c:pt>
                <c:pt idx="23">
                  <c:v>-4.6567899999999902</c:v>
                </c:pt>
                <c:pt idx="24">
                  <c:v>-4.65627999999999</c:v>
                </c:pt>
                <c:pt idx="25">
                  <c:v>-4.5840100000000001</c:v>
                </c:pt>
                <c:pt idx="26">
                  <c:v>-4.24664999999999</c:v>
                </c:pt>
                <c:pt idx="27">
                  <c:v>-3.7249500000000002</c:v>
                </c:pt>
                <c:pt idx="28">
                  <c:v>-3.0701200000000002</c:v>
                </c:pt>
                <c:pt idx="29">
                  <c:v>-2.2992799999999902</c:v>
                </c:pt>
                <c:pt idx="30">
                  <c:v>-1.4196200000000001</c:v>
                </c:pt>
                <c:pt idx="31">
                  <c:v>0.47365000000000002</c:v>
                </c:pt>
                <c:pt idx="32">
                  <c:v>1.43847999999999</c:v>
                </c:pt>
                <c:pt idx="33">
                  <c:v>2.3453400000000002</c:v>
                </c:pt>
                <c:pt idx="34">
                  <c:v>3.1514600000000002</c:v>
                </c:pt>
                <c:pt idx="35">
                  <c:v>3.8445100000000001</c:v>
                </c:pt>
                <c:pt idx="36">
                  <c:v>4.4022500000000004</c:v>
                </c:pt>
                <c:pt idx="37">
                  <c:v>4.7672800000000004</c:v>
                </c:pt>
                <c:pt idx="38">
                  <c:v>4.8567799999999899</c:v>
                </c:pt>
                <c:pt idx="39">
                  <c:v>4.8570599999999899</c:v>
                </c:pt>
                <c:pt idx="40">
                  <c:v>4.7675599999999898</c:v>
                </c:pt>
                <c:pt idx="41">
                  <c:v>4.4018499999999898</c:v>
                </c:pt>
                <c:pt idx="42">
                  <c:v>3.8445100000000001</c:v>
                </c:pt>
                <c:pt idx="43">
                  <c:v>3.1518399999999902</c:v>
                </c:pt>
                <c:pt idx="44">
                  <c:v>2.3455599999999901</c:v>
                </c:pt>
                <c:pt idx="45">
                  <c:v>1.43859</c:v>
                </c:pt>
                <c:pt idx="46">
                  <c:v>2.7499999999999899E-3</c:v>
                </c:pt>
                <c:pt idx="47">
                  <c:v>-0.46822999999999898</c:v>
                </c:pt>
                <c:pt idx="48">
                  <c:v>-1.41993999999999</c:v>
                </c:pt>
                <c:pt idx="49">
                  <c:v>-2.2997399999999901</c:v>
                </c:pt>
                <c:pt idx="50">
                  <c:v>-3.0706299999999902</c:v>
                </c:pt>
                <c:pt idx="51">
                  <c:v>-3.7254200000000002</c:v>
                </c:pt>
                <c:pt idx="52">
                  <c:v>-4.2476399999999899</c:v>
                </c:pt>
                <c:pt idx="53">
                  <c:v>-4.5854400000000002</c:v>
                </c:pt>
                <c:pt idx="54">
                  <c:v>-4.6574600000000004</c:v>
                </c:pt>
                <c:pt idx="55">
                  <c:v>-4.657</c:v>
                </c:pt>
                <c:pt idx="56">
                  <c:v>-4.5847100000000003</c:v>
                </c:pt>
                <c:pt idx="57">
                  <c:v>-4.2472899999999898</c:v>
                </c:pt>
                <c:pt idx="58">
                  <c:v>-3.7255099999999901</c:v>
                </c:pt>
                <c:pt idx="59">
                  <c:v>-3.0705800000000001</c:v>
                </c:pt>
                <c:pt idx="60">
                  <c:v>-2.2996199999999898</c:v>
                </c:pt>
                <c:pt idx="61">
                  <c:v>-1.4198200000000001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06-4C7C-AC46-DB6DCBB40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6356576"/>
        <c:axId val="826358016"/>
      </c:lineChart>
      <c:catAx>
        <c:axId val="82635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6358016"/>
        <c:crosses val="autoZero"/>
        <c:auto val="1"/>
        <c:lblAlgn val="ctr"/>
        <c:lblOffset val="100"/>
        <c:noMultiLvlLbl val="0"/>
      </c:catAx>
      <c:valAx>
        <c:axId val="82635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6356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Duct!$D$14:$DI$14</c:f>
              <c:numCache>
                <c:formatCode>0.0000</c:formatCode>
                <c:ptCount val="110"/>
                <c:pt idx="0">
                  <c:v>0.36113000000000001</c:v>
                </c:pt>
                <c:pt idx="1">
                  <c:v>1.1091200000000001</c:v>
                </c:pt>
                <c:pt idx="2">
                  <c:v>1.8514299999999899</c:v>
                </c:pt>
                <c:pt idx="3">
                  <c:v>2.5652599999999901</c:v>
                </c:pt>
                <c:pt idx="4">
                  <c:v>3.2369500000000002</c:v>
                </c:pt>
                <c:pt idx="5">
                  <c:v>3.8612600000000001</c:v>
                </c:pt>
                <c:pt idx="6">
                  <c:v>4.4372299999999898</c:v>
                </c:pt>
                <c:pt idx="7">
                  <c:v>4.96462</c:v>
                </c:pt>
                <c:pt idx="8">
                  <c:v>5.4399399999999902</c:v>
                </c:pt>
                <c:pt idx="9">
                  <c:v>5.8538399999999902</c:v>
                </c:pt>
                <c:pt idx="10">
                  <c:v>6.1905299999999901</c:v>
                </c:pt>
                <c:pt idx="11">
                  <c:v>6.4279599999999899</c:v>
                </c:pt>
                <c:pt idx="12">
                  <c:v>6.5425899999999899</c:v>
                </c:pt>
                <c:pt idx="13">
                  <c:v>6.5158800000000001</c:v>
                </c:pt>
                <c:pt idx="14">
                  <c:v>6.5159500000000001</c:v>
                </c:pt>
                <c:pt idx="15">
                  <c:v>6.5427699999999902</c:v>
                </c:pt>
                <c:pt idx="16">
                  <c:v>6.4282599999999901</c:v>
                </c:pt>
                <c:pt idx="17">
                  <c:v>6.1909099999999899</c:v>
                </c:pt>
                <c:pt idx="18">
                  <c:v>5.85428999999999</c:v>
                </c:pt>
                <c:pt idx="19">
                  <c:v>5.4404099999999902</c:v>
                </c:pt>
                <c:pt idx="20">
                  <c:v>4.9650999999999899</c:v>
                </c:pt>
                <c:pt idx="21">
                  <c:v>4.4376899999999901</c:v>
                </c:pt>
                <c:pt idx="22">
                  <c:v>3.86167999999999</c:v>
                </c:pt>
                <c:pt idx="23">
                  <c:v>3.2373099999999901</c:v>
                </c:pt>
                <c:pt idx="24">
                  <c:v>2.5655299999999901</c:v>
                </c:pt>
                <c:pt idx="25">
                  <c:v>1.85162</c:v>
                </c:pt>
                <c:pt idx="26">
                  <c:v>1.1092200000000001</c:v>
                </c:pt>
                <c:pt idx="27">
                  <c:v>-3.8700000000000002E-3</c:v>
                </c:pt>
                <c:pt idx="28">
                  <c:v>-0.36897000000000002</c:v>
                </c:pt>
                <c:pt idx="29">
                  <c:v>-1.1128199999999899</c:v>
                </c:pt>
                <c:pt idx="30">
                  <c:v>-1.8456900000000001</c:v>
                </c:pt>
                <c:pt idx="31">
                  <c:v>-2.5454599999999901</c:v>
                </c:pt>
                <c:pt idx="32">
                  <c:v>-3.1994299999999898</c:v>
                </c:pt>
                <c:pt idx="33">
                  <c:v>-3.80351999999999</c:v>
                </c:pt>
                <c:pt idx="34">
                  <c:v>-4.3577899999999898</c:v>
                </c:pt>
                <c:pt idx="35">
                  <c:v>-4.8631500000000001</c:v>
                </c:pt>
                <c:pt idx="36">
                  <c:v>-5.3170999999999902</c:v>
                </c:pt>
                <c:pt idx="37">
                  <c:v>-5.7111700000000001</c:v>
                </c:pt>
                <c:pt idx="38">
                  <c:v>-6.0305200000000001</c:v>
                </c:pt>
                <c:pt idx="39">
                  <c:v>-6.2536699999999898</c:v>
                </c:pt>
                <c:pt idx="40">
                  <c:v>-6.3577300000000001</c:v>
                </c:pt>
                <c:pt idx="41">
                  <c:v>-6.3250299999999902</c:v>
                </c:pt>
                <c:pt idx="42">
                  <c:v>-6.3249500000000003</c:v>
                </c:pt>
                <c:pt idx="43">
                  <c:v>-6.3575100000000004</c:v>
                </c:pt>
                <c:pt idx="44">
                  <c:v>-6.2533200000000004</c:v>
                </c:pt>
                <c:pt idx="45">
                  <c:v>-6.0301200000000001</c:v>
                </c:pt>
                <c:pt idx="46">
                  <c:v>-5.7106899999999898</c:v>
                </c:pt>
                <c:pt idx="47">
                  <c:v>-5.3166099999999901</c:v>
                </c:pt>
                <c:pt idx="48">
                  <c:v>-4.8626399999999901</c:v>
                </c:pt>
                <c:pt idx="49">
                  <c:v>-4.3573000000000004</c:v>
                </c:pt>
                <c:pt idx="50">
                  <c:v>-3.8030599999999901</c:v>
                </c:pt>
                <c:pt idx="51">
                  <c:v>-3.19903</c:v>
                </c:pt>
                <c:pt idx="52">
                  <c:v>-2.5451199999999901</c:v>
                </c:pt>
                <c:pt idx="53">
                  <c:v>-1.8454299999999899</c:v>
                </c:pt>
                <c:pt idx="54">
                  <c:v>-1.1126499999999899</c:v>
                </c:pt>
                <c:pt idx="55">
                  <c:v>0.36099999999999899</c:v>
                </c:pt>
                <c:pt idx="56">
                  <c:v>1.10872999999999</c:v>
                </c:pt>
                <c:pt idx="57">
                  <c:v>1.85077</c:v>
                </c:pt>
                <c:pt idx="58">
                  <c:v>2.5643400000000001</c:v>
                </c:pt>
                <c:pt idx="59">
                  <c:v>3.23579999999999</c:v>
                </c:pt>
                <c:pt idx="60">
                  <c:v>3.85989</c:v>
                </c:pt>
                <c:pt idx="61">
                  <c:v>4.43567</c:v>
                </c:pt>
                <c:pt idx="62">
                  <c:v>4.9628699999999899</c:v>
                </c:pt>
                <c:pt idx="63">
                  <c:v>5.4380100000000002</c:v>
                </c:pt>
                <c:pt idx="64">
                  <c:v>5.8517599999999899</c:v>
                </c:pt>
                <c:pt idx="65">
                  <c:v>6.1883299999999899</c:v>
                </c:pt>
                <c:pt idx="66">
                  <c:v>6.4256999999999902</c:v>
                </c:pt>
                <c:pt idx="67">
                  <c:v>6.5403099999999901</c:v>
                </c:pt>
                <c:pt idx="68">
                  <c:v>6.5136200000000004</c:v>
                </c:pt>
                <c:pt idx="69">
                  <c:v>6.5137</c:v>
                </c:pt>
                <c:pt idx="70">
                  <c:v>6.54054</c:v>
                </c:pt>
                <c:pt idx="71">
                  <c:v>6.42607999999999</c:v>
                </c:pt>
                <c:pt idx="72">
                  <c:v>6.18881999999999</c:v>
                </c:pt>
                <c:pt idx="73">
                  <c:v>5.85231999999999</c:v>
                </c:pt>
                <c:pt idx="74">
                  <c:v>5.4385799999999902</c:v>
                </c:pt>
                <c:pt idx="75">
                  <c:v>4.9634400000000003</c:v>
                </c:pt>
                <c:pt idx="76">
                  <c:v>4.4362000000000004</c:v>
                </c:pt>
                <c:pt idx="77">
                  <c:v>3.8603800000000001</c:v>
                </c:pt>
                <c:pt idx="78">
                  <c:v>3.23620999999999</c:v>
                </c:pt>
                <c:pt idx="79">
                  <c:v>2.5646599999999902</c:v>
                </c:pt>
                <c:pt idx="80">
                  <c:v>1.8509899999999899</c:v>
                </c:pt>
                <c:pt idx="81">
                  <c:v>1.10884</c:v>
                </c:pt>
                <c:pt idx="82">
                  <c:v>-3.8600000000000001E-3</c:v>
                </c:pt>
                <c:pt idx="83">
                  <c:v>-0.36884</c:v>
                </c:pt>
                <c:pt idx="84">
                  <c:v>-1.11243</c:v>
                </c:pt>
                <c:pt idx="85">
                  <c:v>-1.84504</c:v>
                </c:pt>
                <c:pt idx="86">
                  <c:v>-2.5445700000000002</c:v>
                </c:pt>
                <c:pt idx="87">
                  <c:v>-3.1982900000000001</c:v>
                </c:pt>
                <c:pt idx="88">
                  <c:v>-3.8021799999999901</c:v>
                </c:pt>
                <c:pt idx="89">
                  <c:v>-4.3562799999999902</c:v>
                </c:pt>
                <c:pt idx="90">
                  <c:v>-4.86146999999999</c:v>
                </c:pt>
                <c:pt idx="91">
                  <c:v>-5.3152900000000001</c:v>
                </c:pt>
                <c:pt idx="92">
                  <c:v>-5.7092400000000003</c:v>
                </c:pt>
                <c:pt idx="93">
                  <c:v>-6.02850999999999</c:v>
                </c:pt>
                <c:pt idx="94">
                  <c:v>-6.2515900000000002</c:v>
                </c:pt>
                <c:pt idx="95">
                  <c:v>-6.3556299999999899</c:v>
                </c:pt>
                <c:pt idx="96">
                  <c:v>-6.3229499999999899</c:v>
                </c:pt>
                <c:pt idx="97">
                  <c:v>-6.3228799999999898</c:v>
                </c:pt>
                <c:pt idx="98">
                  <c:v>-6.3554599999999901</c:v>
                </c:pt>
                <c:pt idx="99">
                  <c:v>-6.2512999999999899</c:v>
                </c:pt>
                <c:pt idx="100">
                  <c:v>-6.0281500000000001</c:v>
                </c:pt>
                <c:pt idx="101">
                  <c:v>-5.7088099999999899</c:v>
                </c:pt>
                <c:pt idx="102">
                  <c:v>-5.31482999999999</c:v>
                </c:pt>
                <c:pt idx="103">
                  <c:v>-4.86099999999999</c:v>
                </c:pt>
                <c:pt idx="104">
                  <c:v>-4.3558199999999898</c:v>
                </c:pt>
                <c:pt idx="105">
                  <c:v>-3.80175999999999</c:v>
                </c:pt>
                <c:pt idx="106">
                  <c:v>-3.1979199999999901</c:v>
                </c:pt>
                <c:pt idx="107">
                  <c:v>-2.5442300000000002</c:v>
                </c:pt>
                <c:pt idx="108">
                  <c:v>-1.84477</c:v>
                </c:pt>
                <c:pt idx="109">
                  <c:v>-1.1122399999999899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78-4D4C-A616-370BA8A26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860688"/>
        <c:axId val="828859248"/>
      </c:lineChart>
      <c:catAx>
        <c:axId val="82886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8859248"/>
        <c:crosses val="autoZero"/>
        <c:auto val="1"/>
        <c:lblAlgn val="ctr"/>
        <c:lblOffset val="100"/>
        <c:noMultiLvlLbl val="0"/>
      </c:catAx>
      <c:valAx>
        <c:axId val="82885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886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Duct!$D$18:$EG$18</c:f>
              <c:numCache>
                <c:formatCode>0.0000</c:formatCode>
                <c:ptCount val="134"/>
                <c:pt idx="0">
                  <c:v>0.32549</c:v>
                </c:pt>
                <c:pt idx="1">
                  <c:v>1.00107999999999</c:v>
                </c:pt>
                <c:pt idx="2">
                  <c:v>1.6770700000000001</c:v>
                </c:pt>
                <c:pt idx="3">
                  <c:v>2.33745</c:v>
                </c:pt>
                <c:pt idx="4">
                  <c:v>2.9710399999999901</c:v>
                </c:pt>
                <c:pt idx="5">
                  <c:v>3.5712199999999901</c:v>
                </c:pt>
                <c:pt idx="6">
                  <c:v>4.13546999999999</c:v>
                </c:pt>
                <c:pt idx="7">
                  <c:v>4.6638700000000002</c:v>
                </c:pt>
                <c:pt idx="8">
                  <c:v>5.157</c:v>
                </c:pt>
                <c:pt idx="9">
                  <c:v>5.6137499999999898</c:v>
                </c:pt>
                <c:pt idx="10">
                  <c:v>6.0312599999999899</c:v>
                </c:pt>
                <c:pt idx="11">
                  <c:v>6.4027700000000003</c:v>
                </c:pt>
                <c:pt idx="12">
                  <c:v>6.71835</c:v>
                </c:pt>
                <c:pt idx="13">
                  <c:v>6.9641900000000003</c:v>
                </c:pt>
                <c:pt idx="14">
                  <c:v>7.1259499999999898</c:v>
                </c:pt>
                <c:pt idx="15">
                  <c:v>7.1892100000000001</c:v>
                </c:pt>
                <c:pt idx="16">
                  <c:v>7.1455999999999902</c:v>
                </c:pt>
                <c:pt idx="17">
                  <c:v>7.1460699999999902</c:v>
                </c:pt>
                <c:pt idx="18">
                  <c:v>7.1904799999999902</c:v>
                </c:pt>
                <c:pt idx="19">
                  <c:v>7.1281699999999901</c:v>
                </c:pt>
                <c:pt idx="20">
                  <c:v>6.9671200000000004</c:v>
                </c:pt>
                <c:pt idx="21">
                  <c:v>6.7213399999999899</c:v>
                </c:pt>
                <c:pt idx="22">
                  <c:v>6.4063699999999901</c:v>
                </c:pt>
                <c:pt idx="23">
                  <c:v>6.03507999999999</c:v>
                </c:pt>
                <c:pt idx="24">
                  <c:v>5.6180399999999899</c:v>
                </c:pt>
                <c:pt idx="25">
                  <c:v>5.1612600000000004</c:v>
                </c:pt>
                <c:pt idx="26">
                  <c:v>4.6675700000000004</c:v>
                </c:pt>
                <c:pt idx="27">
                  <c:v>4.1387400000000003</c:v>
                </c:pt>
                <c:pt idx="28">
                  <c:v>3.5742199999999902</c:v>
                </c:pt>
                <c:pt idx="29">
                  <c:v>2.9734400000000001</c:v>
                </c:pt>
                <c:pt idx="30">
                  <c:v>2.33928</c:v>
                </c:pt>
                <c:pt idx="31">
                  <c:v>1.67830999999999</c:v>
                </c:pt>
                <c:pt idx="32">
                  <c:v>1.00177</c:v>
                </c:pt>
                <c:pt idx="33">
                  <c:v>-4.8999999999999903E-3</c:v>
                </c:pt>
                <c:pt idx="34">
                  <c:v>-0.33571000000000001</c:v>
                </c:pt>
                <c:pt idx="35">
                  <c:v>-1.00885</c:v>
                </c:pt>
                <c:pt idx="36">
                  <c:v>-1.67879</c:v>
                </c:pt>
                <c:pt idx="37">
                  <c:v>-2.3297300000000001</c:v>
                </c:pt>
                <c:pt idx="38">
                  <c:v>-2.9508499999999902</c:v>
                </c:pt>
                <c:pt idx="39">
                  <c:v>-3.5363199999999901</c:v>
                </c:pt>
                <c:pt idx="40">
                  <c:v>-4.0843999999999898</c:v>
                </c:pt>
                <c:pt idx="41">
                  <c:v>-4.5953099999999898</c:v>
                </c:pt>
                <c:pt idx="42">
                  <c:v>-5.0698199999999902</c:v>
                </c:pt>
                <c:pt idx="43">
                  <c:v>-5.5083999999999902</c:v>
                </c:pt>
                <c:pt idx="44">
                  <c:v>-5.9076599999999901</c:v>
                </c:pt>
                <c:pt idx="45">
                  <c:v>-6.2620500000000003</c:v>
                </c:pt>
                <c:pt idx="46">
                  <c:v>-6.56191999999999</c:v>
                </c:pt>
                <c:pt idx="47">
                  <c:v>-6.7942900000000002</c:v>
                </c:pt>
                <c:pt idx="48">
                  <c:v>-6.9455900000000002</c:v>
                </c:pt>
                <c:pt idx="49">
                  <c:v>-7.0008800000000004</c:v>
                </c:pt>
                <c:pt idx="50">
                  <c:v>-6.9535499999999901</c:v>
                </c:pt>
                <c:pt idx="51">
                  <c:v>-6.9534500000000001</c:v>
                </c:pt>
                <c:pt idx="52">
                  <c:v>-7.0005100000000002</c:v>
                </c:pt>
                <c:pt idx="53">
                  <c:v>-6.9452899999999902</c:v>
                </c:pt>
                <c:pt idx="54">
                  <c:v>-6.7939699999999901</c:v>
                </c:pt>
                <c:pt idx="55">
                  <c:v>-6.5609500000000001</c:v>
                </c:pt>
                <c:pt idx="56">
                  <c:v>-6.26135999999999</c:v>
                </c:pt>
                <c:pt idx="57">
                  <c:v>-5.90648999999999</c:v>
                </c:pt>
                <c:pt idx="58">
                  <c:v>-5.5065799999999898</c:v>
                </c:pt>
                <c:pt idx="59">
                  <c:v>-5.0679600000000002</c:v>
                </c:pt>
                <c:pt idx="60">
                  <c:v>-4.5929099999999901</c:v>
                </c:pt>
                <c:pt idx="61">
                  <c:v>-4.0823099999999899</c:v>
                </c:pt>
                <c:pt idx="62">
                  <c:v>-3.5348600000000001</c:v>
                </c:pt>
                <c:pt idx="63">
                  <c:v>-2.9495900000000002</c:v>
                </c:pt>
                <c:pt idx="64">
                  <c:v>-2.3286899999999902</c:v>
                </c:pt>
                <c:pt idx="65">
                  <c:v>-1.6779599999999899</c:v>
                </c:pt>
                <c:pt idx="66">
                  <c:v>-1.00829999999999</c:v>
                </c:pt>
                <c:pt idx="67">
                  <c:v>0.32534000000000002</c:v>
                </c:pt>
                <c:pt idx="68">
                  <c:v>1.00065</c:v>
                </c:pt>
                <c:pt idx="69">
                  <c:v>1.67635</c:v>
                </c:pt>
                <c:pt idx="70">
                  <c:v>2.3364600000000002</c:v>
                </c:pt>
                <c:pt idx="71">
                  <c:v>2.9697800000000001</c:v>
                </c:pt>
                <c:pt idx="72">
                  <c:v>3.5697100000000002</c:v>
                </c:pt>
                <c:pt idx="73">
                  <c:v>4.1337299999999901</c:v>
                </c:pt>
                <c:pt idx="74">
                  <c:v>4.66190999999999</c:v>
                </c:pt>
                <c:pt idx="75">
                  <c:v>5.1548400000000001</c:v>
                </c:pt>
                <c:pt idx="76">
                  <c:v>5.6114100000000002</c:v>
                </c:pt>
                <c:pt idx="77">
                  <c:v>6.0287499999999898</c:v>
                </c:pt>
                <c:pt idx="78">
                  <c:v>6.4001000000000001</c:v>
                </c:pt>
                <c:pt idx="79">
                  <c:v>6.7155699999999898</c:v>
                </c:pt>
                <c:pt idx="80">
                  <c:v>6.96131999999999</c:v>
                </c:pt>
                <c:pt idx="81">
                  <c:v>7.1230200000000004</c:v>
                </c:pt>
                <c:pt idx="82">
                  <c:v>7.18628</c:v>
                </c:pt>
                <c:pt idx="83">
                  <c:v>7.1426899999999902</c:v>
                </c:pt>
                <c:pt idx="84">
                  <c:v>7.1431899999999899</c:v>
                </c:pt>
                <c:pt idx="85">
                  <c:v>7.1875900000000001</c:v>
                </c:pt>
                <c:pt idx="86">
                  <c:v>7.1253200000000003</c:v>
                </c:pt>
                <c:pt idx="87">
                  <c:v>6.9643499999999898</c:v>
                </c:pt>
                <c:pt idx="88">
                  <c:v>6.7186700000000004</c:v>
                </c:pt>
                <c:pt idx="89">
                  <c:v>6.4038199999999899</c:v>
                </c:pt>
                <c:pt idx="90">
                  <c:v>6.0326899999999899</c:v>
                </c:pt>
                <c:pt idx="91">
                  <c:v>5.61580999999999</c:v>
                </c:pt>
                <c:pt idx="92">
                  <c:v>5.1592000000000002</c:v>
                </c:pt>
                <c:pt idx="93">
                  <c:v>4.6657000000000002</c:v>
                </c:pt>
                <c:pt idx="94">
                  <c:v>4.1370699999999898</c:v>
                </c:pt>
                <c:pt idx="95">
                  <c:v>3.5727899999999901</c:v>
                </c:pt>
                <c:pt idx="96">
                  <c:v>2.9722499999999901</c:v>
                </c:pt>
                <c:pt idx="97">
                  <c:v>2.3383400000000001</c:v>
                </c:pt>
                <c:pt idx="98">
                  <c:v>1.67762999999999</c:v>
                </c:pt>
                <c:pt idx="99">
                  <c:v>1.00136</c:v>
                </c:pt>
                <c:pt idx="100">
                  <c:v>-4.8900000000000002E-3</c:v>
                </c:pt>
                <c:pt idx="101">
                  <c:v>-0.33556999999999898</c:v>
                </c:pt>
                <c:pt idx="102">
                  <c:v>-1.00844</c:v>
                </c:pt>
                <c:pt idx="103">
                  <c:v>-1.6780999999999899</c:v>
                </c:pt>
                <c:pt idx="104">
                  <c:v>-2.3287800000000001</c:v>
                </c:pt>
                <c:pt idx="105">
                  <c:v>-2.9496299999999902</c:v>
                </c:pt>
                <c:pt idx="106">
                  <c:v>-3.5348299999999901</c:v>
                </c:pt>
                <c:pt idx="107">
                  <c:v>-4.0826500000000001</c:v>
                </c:pt>
                <c:pt idx="108">
                  <c:v>-4.59337999999999</c:v>
                </c:pt>
                <c:pt idx="109">
                  <c:v>-5.0677199999999898</c:v>
                </c:pt>
                <c:pt idx="110">
                  <c:v>-5.50612999999999</c:v>
                </c:pt>
                <c:pt idx="111">
                  <c:v>-5.9052499999999899</c:v>
                </c:pt>
                <c:pt idx="112">
                  <c:v>-6.2595000000000001</c:v>
                </c:pt>
                <c:pt idx="113">
                  <c:v>-6.5592600000000001</c:v>
                </c:pt>
                <c:pt idx="114">
                  <c:v>-6.7915400000000004</c:v>
                </c:pt>
                <c:pt idx="115">
                  <c:v>-6.9427899999999898</c:v>
                </c:pt>
                <c:pt idx="116">
                  <c:v>-6.9980500000000001</c:v>
                </c:pt>
                <c:pt idx="117">
                  <c:v>-6.9507399999999899</c:v>
                </c:pt>
                <c:pt idx="118">
                  <c:v>-6.9506300000000003</c:v>
                </c:pt>
                <c:pt idx="119">
                  <c:v>-6.9976799999999901</c:v>
                </c:pt>
                <c:pt idx="120">
                  <c:v>-6.9424999999999901</c:v>
                </c:pt>
                <c:pt idx="121">
                  <c:v>-6.79124999999999</c:v>
                </c:pt>
                <c:pt idx="122">
                  <c:v>-6.5583</c:v>
                </c:pt>
                <c:pt idx="123">
                  <c:v>-6.2588100000000004</c:v>
                </c:pt>
                <c:pt idx="124">
                  <c:v>-5.9040699999999902</c:v>
                </c:pt>
                <c:pt idx="125">
                  <c:v>-5.5043199999999901</c:v>
                </c:pt>
                <c:pt idx="126">
                  <c:v>-5.0658700000000003</c:v>
                </c:pt>
                <c:pt idx="127">
                  <c:v>-4.5910000000000002</c:v>
                </c:pt>
                <c:pt idx="128">
                  <c:v>-4.0806100000000001</c:v>
                </c:pt>
                <c:pt idx="129">
                  <c:v>-3.5333700000000001</c:v>
                </c:pt>
                <c:pt idx="130">
                  <c:v>-2.9483399999999902</c:v>
                </c:pt>
                <c:pt idx="131">
                  <c:v>-2.3277000000000001</c:v>
                </c:pt>
                <c:pt idx="132">
                  <c:v>-1.6772400000000001</c:v>
                </c:pt>
                <c:pt idx="133">
                  <c:v>-1.0078499999999899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0B-453B-82BD-1AD7D3914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787072"/>
        <c:axId val="827787432"/>
      </c:lineChart>
      <c:catAx>
        <c:axId val="82778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7787432"/>
        <c:crosses val="autoZero"/>
        <c:auto val="1"/>
        <c:lblAlgn val="ctr"/>
        <c:lblOffset val="100"/>
        <c:noMultiLvlLbl val="0"/>
      </c:catAx>
      <c:valAx>
        <c:axId val="827787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7787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Duct!$D$22:$EG$22</c:f>
              <c:numCache>
                <c:formatCode>0.0000</c:formatCode>
                <c:ptCount val="134"/>
                <c:pt idx="0">
                  <c:v>-4.6100000000000002E-2</c:v>
                </c:pt>
                <c:pt idx="1">
                  <c:v>-0.116489999999999</c:v>
                </c:pt>
                <c:pt idx="2">
                  <c:v>-0.18237999999999899</c:v>
                </c:pt>
                <c:pt idx="3">
                  <c:v>-0.24468999999999899</c:v>
                </c:pt>
                <c:pt idx="4">
                  <c:v>-0.30103000000000002</c:v>
                </c:pt>
                <c:pt idx="5">
                  <c:v>-0.35310999999999898</c:v>
                </c:pt>
                <c:pt idx="6">
                  <c:v>-0.39851999999999899</c:v>
                </c:pt>
                <c:pt idx="7">
                  <c:v>-0.43886999999999898</c:v>
                </c:pt>
                <c:pt idx="8">
                  <c:v>-0.47311999999999899</c:v>
                </c:pt>
                <c:pt idx="9">
                  <c:v>-0.50224000000000002</c:v>
                </c:pt>
                <c:pt idx="10">
                  <c:v>-0.52673999999999899</c:v>
                </c:pt>
                <c:pt idx="11">
                  <c:v>-0.54732000000000003</c:v>
                </c:pt>
                <c:pt idx="12">
                  <c:v>-0.56250999999999896</c:v>
                </c:pt>
                <c:pt idx="13">
                  <c:v>-0.577649999999999</c:v>
                </c:pt>
                <c:pt idx="14">
                  <c:v>-0.58982999999999897</c:v>
                </c:pt>
                <c:pt idx="15">
                  <c:v>-0.60096000000000005</c:v>
                </c:pt>
                <c:pt idx="16">
                  <c:v>-0.61277999999999899</c:v>
                </c:pt>
                <c:pt idx="17">
                  <c:v>-0.61229</c:v>
                </c:pt>
                <c:pt idx="18">
                  <c:v>-0.60160999999999898</c:v>
                </c:pt>
                <c:pt idx="19">
                  <c:v>-0.59028999999999898</c:v>
                </c:pt>
                <c:pt idx="20">
                  <c:v>-0.57686000000000004</c:v>
                </c:pt>
                <c:pt idx="21">
                  <c:v>-0.56267999999999896</c:v>
                </c:pt>
                <c:pt idx="22">
                  <c:v>-0.54756000000000005</c:v>
                </c:pt>
                <c:pt idx="23">
                  <c:v>-0.52753000000000005</c:v>
                </c:pt>
                <c:pt idx="24">
                  <c:v>-0.50280000000000002</c:v>
                </c:pt>
                <c:pt idx="25">
                  <c:v>-0.47322999999999898</c:v>
                </c:pt>
                <c:pt idx="26">
                  <c:v>-0.43902000000000002</c:v>
                </c:pt>
                <c:pt idx="27">
                  <c:v>-0.39834000000000003</c:v>
                </c:pt>
                <c:pt idx="28">
                  <c:v>-0.35298000000000002</c:v>
                </c:pt>
                <c:pt idx="29">
                  <c:v>-0.30097000000000002</c:v>
                </c:pt>
                <c:pt idx="30">
                  <c:v>-0.24460999999999899</c:v>
                </c:pt>
                <c:pt idx="31">
                  <c:v>-0.18246999999999899</c:v>
                </c:pt>
                <c:pt idx="32">
                  <c:v>-0.11662</c:v>
                </c:pt>
                <c:pt idx="33">
                  <c:v>-9.4800000000000006E-3</c:v>
                </c:pt>
                <c:pt idx="34">
                  <c:v>2.639E-2</c:v>
                </c:pt>
                <c:pt idx="35">
                  <c:v>9.9650000000000002E-2</c:v>
                </c:pt>
                <c:pt idx="36">
                  <c:v>0.170819999999999</c:v>
                </c:pt>
                <c:pt idx="37">
                  <c:v>0.23991000000000001</c:v>
                </c:pt>
                <c:pt idx="38">
                  <c:v>0.30697000000000002</c:v>
                </c:pt>
                <c:pt idx="39">
                  <c:v>0.368559999999999</c:v>
                </c:pt>
                <c:pt idx="40">
                  <c:v>0.428339999999999</c:v>
                </c:pt>
                <c:pt idx="41">
                  <c:v>0.48125000000000001</c:v>
                </c:pt>
                <c:pt idx="42">
                  <c:v>0.53012000000000004</c:v>
                </c:pt>
                <c:pt idx="43">
                  <c:v>0.57269000000000003</c:v>
                </c:pt>
                <c:pt idx="44">
                  <c:v>0.61031999999999897</c:v>
                </c:pt>
                <c:pt idx="45">
                  <c:v>0.64429000000000003</c:v>
                </c:pt>
                <c:pt idx="46">
                  <c:v>0.66964000000000001</c:v>
                </c:pt>
                <c:pt idx="47">
                  <c:v>0.69518999999999898</c:v>
                </c:pt>
                <c:pt idx="48">
                  <c:v>0.71267999999999898</c:v>
                </c:pt>
                <c:pt idx="49">
                  <c:v>0.73324</c:v>
                </c:pt>
                <c:pt idx="50">
                  <c:v>0.74726000000000004</c:v>
                </c:pt>
                <c:pt idx="51">
                  <c:v>0.74685999999999897</c:v>
                </c:pt>
                <c:pt idx="52">
                  <c:v>0.73253999999999897</c:v>
                </c:pt>
                <c:pt idx="53">
                  <c:v>0.71414999999999895</c:v>
                </c:pt>
                <c:pt idx="54">
                  <c:v>0.69486000000000003</c:v>
                </c:pt>
                <c:pt idx="55">
                  <c:v>0.67079999999999895</c:v>
                </c:pt>
                <c:pt idx="56">
                  <c:v>0.643759999999999</c:v>
                </c:pt>
                <c:pt idx="57">
                  <c:v>0.61187000000000002</c:v>
                </c:pt>
                <c:pt idx="58">
                  <c:v>0.57399</c:v>
                </c:pt>
                <c:pt idx="59">
                  <c:v>0.53088999999999897</c:v>
                </c:pt>
                <c:pt idx="60">
                  <c:v>0.48204999999999898</c:v>
                </c:pt>
                <c:pt idx="61">
                  <c:v>0.42893999999999899</c:v>
                </c:pt>
                <c:pt idx="62">
                  <c:v>0.36918000000000001</c:v>
                </c:pt>
                <c:pt idx="63">
                  <c:v>0.30682999999999899</c:v>
                </c:pt>
                <c:pt idx="64">
                  <c:v>0.23963999999999899</c:v>
                </c:pt>
                <c:pt idx="65">
                  <c:v>0.17072999999999899</c:v>
                </c:pt>
                <c:pt idx="66">
                  <c:v>9.9210000000000007E-2</c:v>
                </c:pt>
                <c:pt idx="67">
                  <c:v>-4.6109999999999901E-2</c:v>
                </c:pt>
                <c:pt idx="68">
                  <c:v>-0.116489999999999</c:v>
                </c:pt>
                <c:pt idx="69">
                  <c:v>-0.18237999999999899</c:v>
                </c:pt>
                <c:pt idx="70">
                  <c:v>-0.24468000000000001</c:v>
                </c:pt>
                <c:pt idx="71">
                  <c:v>-0.30103000000000002</c:v>
                </c:pt>
                <c:pt idx="72">
                  <c:v>-0.35310000000000002</c:v>
                </c:pt>
                <c:pt idx="73">
                  <c:v>-0.39850999999999898</c:v>
                </c:pt>
                <c:pt idx="74">
                  <c:v>-0.43885999999999897</c:v>
                </c:pt>
                <c:pt idx="75">
                  <c:v>-0.47310999999999898</c:v>
                </c:pt>
                <c:pt idx="76">
                  <c:v>-0.50222999999999896</c:v>
                </c:pt>
                <c:pt idx="77">
                  <c:v>-0.52673000000000003</c:v>
                </c:pt>
                <c:pt idx="78">
                  <c:v>-0.54730999999999896</c:v>
                </c:pt>
                <c:pt idx="79">
                  <c:v>-0.56250999999999896</c:v>
                </c:pt>
                <c:pt idx="80">
                  <c:v>-0.577649999999999</c:v>
                </c:pt>
                <c:pt idx="81">
                  <c:v>-0.58982000000000001</c:v>
                </c:pt>
                <c:pt idx="82">
                  <c:v>-0.60094999999999898</c:v>
                </c:pt>
                <c:pt idx="83">
                  <c:v>-0.61277000000000004</c:v>
                </c:pt>
                <c:pt idx="84">
                  <c:v>-0.61229</c:v>
                </c:pt>
                <c:pt idx="85">
                  <c:v>-0.60160999999999898</c:v>
                </c:pt>
                <c:pt idx="86">
                  <c:v>-0.59028999999999898</c:v>
                </c:pt>
                <c:pt idx="87">
                  <c:v>-0.57686000000000004</c:v>
                </c:pt>
                <c:pt idx="88">
                  <c:v>-0.56267999999999896</c:v>
                </c:pt>
                <c:pt idx="89">
                  <c:v>-0.54756000000000005</c:v>
                </c:pt>
                <c:pt idx="90">
                  <c:v>-0.52753000000000005</c:v>
                </c:pt>
                <c:pt idx="91">
                  <c:v>-0.50280000000000002</c:v>
                </c:pt>
                <c:pt idx="92">
                  <c:v>-0.47323999999999899</c:v>
                </c:pt>
                <c:pt idx="93">
                  <c:v>-0.43902999999999898</c:v>
                </c:pt>
                <c:pt idx="94">
                  <c:v>-0.39834999999999898</c:v>
                </c:pt>
                <c:pt idx="95">
                  <c:v>-0.35298000000000002</c:v>
                </c:pt>
                <c:pt idx="96">
                  <c:v>-0.30097000000000002</c:v>
                </c:pt>
                <c:pt idx="97">
                  <c:v>-0.24460999999999899</c:v>
                </c:pt>
                <c:pt idx="98">
                  <c:v>-0.18246999999999899</c:v>
                </c:pt>
                <c:pt idx="99">
                  <c:v>-0.11662</c:v>
                </c:pt>
                <c:pt idx="100">
                  <c:v>-9.4800000000000006E-3</c:v>
                </c:pt>
                <c:pt idx="101">
                  <c:v>2.639E-2</c:v>
                </c:pt>
                <c:pt idx="102">
                  <c:v>9.9650000000000002E-2</c:v>
                </c:pt>
                <c:pt idx="103">
                  <c:v>0.170819999999999</c:v>
                </c:pt>
                <c:pt idx="104">
                  <c:v>0.23991000000000001</c:v>
                </c:pt>
                <c:pt idx="105">
                  <c:v>0.30697000000000002</c:v>
                </c:pt>
                <c:pt idx="106">
                  <c:v>0.368559999999999</c:v>
                </c:pt>
                <c:pt idx="107">
                  <c:v>0.42832999999999899</c:v>
                </c:pt>
                <c:pt idx="108">
                  <c:v>0.48124</c:v>
                </c:pt>
                <c:pt idx="109">
                  <c:v>0.53010999999999897</c:v>
                </c:pt>
                <c:pt idx="110">
                  <c:v>0.57267999999999897</c:v>
                </c:pt>
                <c:pt idx="111">
                  <c:v>0.61031000000000002</c:v>
                </c:pt>
                <c:pt idx="112">
                  <c:v>0.64429000000000003</c:v>
                </c:pt>
                <c:pt idx="113">
                  <c:v>0.66962999999999895</c:v>
                </c:pt>
                <c:pt idx="114">
                  <c:v>0.69518999999999898</c:v>
                </c:pt>
                <c:pt idx="115">
                  <c:v>0.71267000000000003</c:v>
                </c:pt>
                <c:pt idx="116">
                  <c:v>0.73324</c:v>
                </c:pt>
                <c:pt idx="117">
                  <c:v>0.74726000000000004</c:v>
                </c:pt>
                <c:pt idx="118">
                  <c:v>0.74685999999999897</c:v>
                </c:pt>
                <c:pt idx="119">
                  <c:v>0.73253999999999897</c:v>
                </c:pt>
                <c:pt idx="120">
                  <c:v>0.71416999999999897</c:v>
                </c:pt>
                <c:pt idx="121">
                  <c:v>0.69486999999999899</c:v>
                </c:pt>
                <c:pt idx="122">
                  <c:v>0.67079999999999895</c:v>
                </c:pt>
                <c:pt idx="123">
                  <c:v>0.643759999999999</c:v>
                </c:pt>
                <c:pt idx="124">
                  <c:v>0.61187000000000002</c:v>
                </c:pt>
                <c:pt idx="125">
                  <c:v>0.57399</c:v>
                </c:pt>
                <c:pt idx="126">
                  <c:v>0.53088999999999897</c:v>
                </c:pt>
                <c:pt idx="127">
                  <c:v>0.48204000000000002</c:v>
                </c:pt>
                <c:pt idx="128">
                  <c:v>0.42893999999999899</c:v>
                </c:pt>
                <c:pt idx="129">
                  <c:v>0.36918000000000001</c:v>
                </c:pt>
                <c:pt idx="130">
                  <c:v>0.30682999999999899</c:v>
                </c:pt>
                <c:pt idx="131">
                  <c:v>0.23963999999999899</c:v>
                </c:pt>
                <c:pt idx="132">
                  <c:v>0.17072000000000001</c:v>
                </c:pt>
                <c:pt idx="133">
                  <c:v>9.9210000000000007E-2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88-4055-96FC-79F597CF6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494832"/>
        <c:axId val="682343496"/>
      </c:lineChart>
      <c:catAx>
        <c:axId val="82849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82343496"/>
        <c:crosses val="autoZero"/>
        <c:auto val="1"/>
        <c:lblAlgn val="ctr"/>
        <c:lblOffset val="100"/>
        <c:noMultiLvlLbl val="0"/>
      </c:catAx>
      <c:valAx>
        <c:axId val="68234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8494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mesh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Wing!$D$33:$BG$33</c:f>
              <c:numCache>
                <c:formatCode>0.0000</c:formatCode>
                <c:ptCount val="56"/>
                <c:pt idx="0">
                  <c:v>0.34499999999999997</c:v>
                </c:pt>
                <c:pt idx="1">
                  <c:v>0.53</c:v>
                </c:pt>
                <c:pt idx="2">
                  <c:v>0.65500000000000003</c:v>
                </c:pt>
                <c:pt idx="3">
                  <c:v>0.755</c:v>
                </c:pt>
                <c:pt idx="4">
                  <c:v>0.82299999999999995</c:v>
                </c:pt>
                <c:pt idx="5">
                  <c:v>0.86899999999999999</c:v>
                </c:pt>
                <c:pt idx="6">
                  <c:v>0.89600000000000002</c:v>
                </c:pt>
                <c:pt idx="7">
                  <c:v>0.90600000000000003</c:v>
                </c:pt>
                <c:pt idx="8">
                  <c:v>0.91</c:v>
                </c:pt>
                <c:pt idx="9">
                  <c:v>0.89900000000000002</c:v>
                </c:pt>
                <c:pt idx="10">
                  <c:v>0.89200000000000002</c:v>
                </c:pt>
                <c:pt idx="11">
                  <c:v>0.876</c:v>
                </c:pt>
                <c:pt idx="12">
                  <c:v>0.86099999999999999</c:v>
                </c:pt>
                <c:pt idx="13">
                  <c:v>0.84499999999999997</c:v>
                </c:pt>
                <c:pt idx="14">
                  <c:v>0.83399999999999996</c:v>
                </c:pt>
                <c:pt idx="15">
                  <c:v>0.82299999999999995</c:v>
                </c:pt>
                <c:pt idx="16">
                  <c:v>0.81499999999999995</c:v>
                </c:pt>
                <c:pt idx="17">
                  <c:v>0.80800000000000005</c:v>
                </c:pt>
                <c:pt idx="18">
                  <c:v>0.81100000000000005</c:v>
                </c:pt>
                <c:pt idx="19">
                  <c:v>0.78400000000000003</c:v>
                </c:pt>
                <c:pt idx="20">
                  <c:v>0.748</c:v>
                </c:pt>
                <c:pt idx="21">
                  <c:v>0.71599999999999997</c:v>
                </c:pt>
                <c:pt idx="22">
                  <c:v>0.68500000000000005</c:v>
                </c:pt>
                <c:pt idx="23">
                  <c:v>0.64800000000000002</c:v>
                </c:pt>
                <c:pt idx="24">
                  <c:v>0.61099999999999999</c:v>
                </c:pt>
                <c:pt idx="25">
                  <c:v>0.57799999999999996</c:v>
                </c:pt>
                <c:pt idx="26">
                  <c:v>0.55200000000000005</c:v>
                </c:pt>
                <c:pt idx="27">
                  <c:v>0.54800000000000004</c:v>
                </c:pt>
                <c:pt idx="28">
                  <c:v>0.54800000000000004</c:v>
                </c:pt>
                <c:pt idx="29">
                  <c:v>0.55200000000000005</c:v>
                </c:pt>
                <c:pt idx="30">
                  <c:v>0.57799999999999996</c:v>
                </c:pt>
                <c:pt idx="31">
                  <c:v>0.61099999999999999</c:v>
                </c:pt>
                <c:pt idx="32">
                  <c:v>0.64800000000000002</c:v>
                </c:pt>
                <c:pt idx="33">
                  <c:v>0.68500000000000005</c:v>
                </c:pt>
                <c:pt idx="34">
                  <c:v>0.71599999999999997</c:v>
                </c:pt>
                <c:pt idx="35">
                  <c:v>0.748</c:v>
                </c:pt>
                <c:pt idx="36">
                  <c:v>0.78400000000000003</c:v>
                </c:pt>
                <c:pt idx="37">
                  <c:v>0.81100000000000005</c:v>
                </c:pt>
                <c:pt idx="38">
                  <c:v>0.80800000000000005</c:v>
                </c:pt>
                <c:pt idx="39">
                  <c:v>0.81499999999999995</c:v>
                </c:pt>
                <c:pt idx="40">
                  <c:v>0.82299999999999995</c:v>
                </c:pt>
                <c:pt idx="41">
                  <c:v>0.83399999999999996</c:v>
                </c:pt>
                <c:pt idx="42">
                  <c:v>0.84499999999999997</c:v>
                </c:pt>
                <c:pt idx="43">
                  <c:v>0.86099999999999999</c:v>
                </c:pt>
                <c:pt idx="44">
                  <c:v>0.875</c:v>
                </c:pt>
                <c:pt idx="45">
                  <c:v>0.89200000000000002</c:v>
                </c:pt>
                <c:pt idx="46">
                  <c:v>0.89900000000000002</c:v>
                </c:pt>
                <c:pt idx="47">
                  <c:v>0.91</c:v>
                </c:pt>
                <c:pt idx="48">
                  <c:v>0.90600000000000003</c:v>
                </c:pt>
                <c:pt idx="49">
                  <c:v>0.89600000000000002</c:v>
                </c:pt>
                <c:pt idx="50">
                  <c:v>0.86899999999999999</c:v>
                </c:pt>
                <c:pt idx="51">
                  <c:v>0.82299999999999995</c:v>
                </c:pt>
                <c:pt idx="52">
                  <c:v>0.755</c:v>
                </c:pt>
                <c:pt idx="53">
                  <c:v>0.65500000000000003</c:v>
                </c:pt>
                <c:pt idx="54">
                  <c:v>0.53</c:v>
                </c:pt>
                <c:pt idx="55">
                  <c:v>0.34499999999999997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5E-4FB6-BC9F-2E178DC00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0124552"/>
        <c:axId val="1170121312"/>
      </c:lineChart>
      <c:catAx>
        <c:axId val="117012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70121312"/>
        <c:crosses val="autoZero"/>
        <c:auto val="1"/>
        <c:lblAlgn val="ctr"/>
        <c:lblOffset val="100"/>
        <c:noMultiLvlLbl val="0"/>
      </c:catAx>
      <c:valAx>
        <c:axId val="117012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70124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Duct!$D$26:$DI$26</c:f>
              <c:numCache>
                <c:formatCode>0.0000</c:formatCode>
                <c:ptCount val="110"/>
                <c:pt idx="0">
                  <c:v>-7.52499999999999E-2</c:v>
                </c:pt>
                <c:pt idx="1">
                  <c:v>-0.205509999999999</c:v>
                </c:pt>
                <c:pt idx="2">
                  <c:v>-0.32745000000000002</c:v>
                </c:pt>
                <c:pt idx="3">
                  <c:v>-0.44347999999999899</c:v>
                </c:pt>
                <c:pt idx="4">
                  <c:v>-0.54425000000000001</c:v>
                </c:pt>
                <c:pt idx="5">
                  <c:v>-0.63656999999999897</c:v>
                </c:pt>
                <c:pt idx="6">
                  <c:v>-0.71494999999999898</c:v>
                </c:pt>
                <c:pt idx="7">
                  <c:v>-0.78412999999999899</c:v>
                </c:pt>
                <c:pt idx="8">
                  <c:v>-0.84125000000000005</c:v>
                </c:pt>
                <c:pt idx="9">
                  <c:v>-0.88875000000000004</c:v>
                </c:pt>
                <c:pt idx="10">
                  <c:v>-0.92657</c:v>
                </c:pt>
                <c:pt idx="11">
                  <c:v>-0.95606999999999898</c:v>
                </c:pt>
                <c:pt idx="12">
                  <c:v>-0.97560000000000002</c:v>
                </c:pt>
                <c:pt idx="13">
                  <c:v>-0.98814999999999897</c:v>
                </c:pt>
                <c:pt idx="14">
                  <c:v>-0.98848999999999898</c:v>
                </c:pt>
                <c:pt idx="15">
                  <c:v>-0.97611000000000003</c:v>
                </c:pt>
                <c:pt idx="16">
                  <c:v>-0.95657000000000003</c:v>
                </c:pt>
                <c:pt idx="17">
                  <c:v>-0.92713000000000001</c:v>
                </c:pt>
                <c:pt idx="18">
                  <c:v>-0.88914000000000004</c:v>
                </c:pt>
                <c:pt idx="19">
                  <c:v>-0.84138000000000002</c:v>
                </c:pt>
                <c:pt idx="20">
                  <c:v>-0.78473000000000004</c:v>
                </c:pt>
                <c:pt idx="21">
                  <c:v>-0.71511999999999898</c:v>
                </c:pt>
                <c:pt idx="22">
                  <c:v>-0.63654999999999895</c:v>
                </c:pt>
                <c:pt idx="23">
                  <c:v>-0.54408000000000001</c:v>
                </c:pt>
                <c:pt idx="24">
                  <c:v>-0.44353999999999899</c:v>
                </c:pt>
                <c:pt idx="25">
                  <c:v>-0.32773999999999898</c:v>
                </c:pt>
                <c:pt idx="26">
                  <c:v>-0.20629</c:v>
                </c:pt>
                <c:pt idx="27">
                  <c:v>-7.4799999999999901E-3</c:v>
                </c:pt>
                <c:pt idx="28">
                  <c:v>5.7910000000000003E-2</c:v>
                </c:pt>
                <c:pt idx="29">
                  <c:v>0.196069999999999</c:v>
                </c:pt>
                <c:pt idx="30">
                  <c:v>0.32721</c:v>
                </c:pt>
                <c:pt idx="31">
                  <c:v>0.45812000000000003</c:v>
                </c:pt>
                <c:pt idx="32">
                  <c:v>0.57633000000000001</c:v>
                </c:pt>
                <c:pt idx="33">
                  <c:v>0.68960999999999895</c:v>
                </c:pt>
                <c:pt idx="34">
                  <c:v>0.78983000000000003</c:v>
                </c:pt>
                <c:pt idx="35">
                  <c:v>0.88243000000000005</c:v>
                </c:pt>
                <c:pt idx="36">
                  <c:v>0.96040999999999899</c:v>
                </c:pt>
                <c:pt idx="37">
                  <c:v>1.02900999999999</c:v>
                </c:pt>
                <c:pt idx="38">
                  <c:v>1.0856600000000001</c:v>
                </c:pt>
                <c:pt idx="39">
                  <c:v>1.12904</c:v>
                </c:pt>
                <c:pt idx="40">
                  <c:v>1.15968</c:v>
                </c:pt>
                <c:pt idx="41">
                  <c:v>1.17776999999999</c:v>
                </c:pt>
                <c:pt idx="42">
                  <c:v>1.17793999999999</c:v>
                </c:pt>
                <c:pt idx="43">
                  <c:v>1.1603399999999899</c:v>
                </c:pt>
                <c:pt idx="44">
                  <c:v>1.1294500000000001</c:v>
                </c:pt>
                <c:pt idx="45">
                  <c:v>1.08582</c:v>
                </c:pt>
                <c:pt idx="46">
                  <c:v>1.0296700000000001</c:v>
                </c:pt>
                <c:pt idx="47">
                  <c:v>0.96097999999999895</c:v>
                </c:pt>
                <c:pt idx="48">
                  <c:v>0.88258000000000003</c:v>
                </c:pt>
                <c:pt idx="49">
                  <c:v>0.79005999999999899</c:v>
                </c:pt>
                <c:pt idx="50">
                  <c:v>0.68976000000000004</c:v>
                </c:pt>
                <c:pt idx="51">
                  <c:v>0.57657999999999898</c:v>
                </c:pt>
                <c:pt idx="52">
                  <c:v>0.45833000000000002</c:v>
                </c:pt>
                <c:pt idx="53">
                  <c:v>0.32751000000000002</c:v>
                </c:pt>
                <c:pt idx="54">
                  <c:v>0.19569</c:v>
                </c:pt>
                <c:pt idx="55">
                  <c:v>-7.52499999999999E-2</c:v>
                </c:pt>
                <c:pt idx="56">
                  <c:v>-0.205509999999999</c:v>
                </c:pt>
                <c:pt idx="57">
                  <c:v>-0.32745000000000002</c:v>
                </c:pt>
                <c:pt idx="58">
                  <c:v>-0.44347999999999899</c:v>
                </c:pt>
                <c:pt idx="59">
                  <c:v>-0.54425000000000001</c:v>
                </c:pt>
                <c:pt idx="60">
                  <c:v>-0.63658000000000003</c:v>
                </c:pt>
                <c:pt idx="61">
                  <c:v>-0.71496000000000004</c:v>
                </c:pt>
                <c:pt idx="62">
                  <c:v>-0.78413999999999895</c:v>
                </c:pt>
                <c:pt idx="63">
                  <c:v>-0.84126999999999896</c:v>
                </c:pt>
                <c:pt idx="64">
                  <c:v>-0.88875000000000004</c:v>
                </c:pt>
                <c:pt idx="65">
                  <c:v>-0.92657</c:v>
                </c:pt>
                <c:pt idx="66">
                  <c:v>-0.95606999999999898</c:v>
                </c:pt>
                <c:pt idx="67">
                  <c:v>-0.97560000000000002</c:v>
                </c:pt>
                <c:pt idx="68">
                  <c:v>-0.98816000000000004</c:v>
                </c:pt>
                <c:pt idx="69">
                  <c:v>-0.988509999999999</c:v>
                </c:pt>
                <c:pt idx="70">
                  <c:v>-0.97613000000000005</c:v>
                </c:pt>
                <c:pt idx="71">
                  <c:v>-0.95657999999999899</c:v>
                </c:pt>
                <c:pt idx="72">
                  <c:v>-0.92713999999999896</c:v>
                </c:pt>
                <c:pt idx="73">
                  <c:v>-0.889149999999999</c:v>
                </c:pt>
                <c:pt idx="74">
                  <c:v>-0.84138999999999897</c:v>
                </c:pt>
                <c:pt idx="75">
                  <c:v>-0.78473999999999899</c:v>
                </c:pt>
                <c:pt idx="76">
                  <c:v>-0.71513000000000004</c:v>
                </c:pt>
                <c:pt idx="77">
                  <c:v>-0.63656000000000001</c:v>
                </c:pt>
                <c:pt idx="78">
                  <c:v>-0.54408999999999896</c:v>
                </c:pt>
                <c:pt idx="79">
                  <c:v>-0.44353999999999899</c:v>
                </c:pt>
                <c:pt idx="80">
                  <c:v>-0.32773999999999898</c:v>
                </c:pt>
                <c:pt idx="81">
                  <c:v>-0.20630000000000001</c:v>
                </c:pt>
                <c:pt idx="82">
                  <c:v>-7.4799999999999901E-3</c:v>
                </c:pt>
                <c:pt idx="83">
                  <c:v>5.7910000000000003E-2</c:v>
                </c:pt>
                <c:pt idx="84">
                  <c:v>0.196069999999999</c:v>
                </c:pt>
                <c:pt idx="85">
                  <c:v>0.32721</c:v>
                </c:pt>
                <c:pt idx="86">
                  <c:v>0.45812000000000003</c:v>
                </c:pt>
                <c:pt idx="87">
                  <c:v>0.57632000000000005</c:v>
                </c:pt>
                <c:pt idx="88">
                  <c:v>0.68959999999999899</c:v>
                </c:pt>
                <c:pt idx="89">
                  <c:v>0.78981999999999897</c:v>
                </c:pt>
                <c:pt idx="90">
                  <c:v>0.88243000000000005</c:v>
                </c:pt>
                <c:pt idx="91">
                  <c:v>0.96043999999999896</c:v>
                </c:pt>
                <c:pt idx="92">
                  <c:v>1.02903999999999</c:v>
                </c:pt>
                <c:pt idx="93">
                  <c:v>1.08569</c:v>
                </c:pt>
                <c:pt idx="94">
                  <c:v>1.12905999999999</c:v>
                </c:pt>
                <c:pt idx="95">
                  <c:v>1.15969999999999</c:v>
                </c:pt>
                <c:pt idx="96">
                  <c:v>1.1777899999999899</c:v>
                </c:pt>
                <c:pt idx="97">
                  <c:v>1.1779599999999899</c:v>
                </c:pt>
                <c:pt idx="98">
                  <c:v>1.1603600000000001</c:v>
                </c:pt>
                <c:pt idx="99">
                  <c:v>1.1294599999999899</c:v>
                </c:pt>
                <c:pt idx="100">
                  <c:v>1.08582</c:v>
                </c:pt>
                <c:pt idx="101">
                  <c:v>1.0296799999999899</c:v>
                </c:pt>
                <c:pt idx="102">
                  <c:v>0.96099000000000001</c:v>
                </c:pt>
                <c:pt idx="103">
                  <c:v>0.88258000000000003</c:v>
                </c:pt>
                <c:pt idx="104">
                  <c:v>0.79007000000000005</c:v>
                </c:pt>
                <c:pt idx="105">
                  <c:v>0.689769999999999</c:v>
                </c:pt>
                <c:pt idx="106">
                  <c:v>0.57657999999999898</c:v>
                </c:pt>
                <c:pt idx="107">
                  <c:v>0.45833000000000002</c:v>
                </c:pt>
                <c:pt idx="108">
                  <c:v>0.32751999999999898</c:v>
                </c:pt>
                <c:pt idx="109">
                  <c:v>0.19569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92-461A-8E48-25B8435E9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320440"/>
        <c:axId val="827317920"/>
      </c:lineChart>
      <c:catAx>
        <c:axId val="827320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7317920"/>
        <c:crosses val="autoZero"/>
        <c:auto val="1"/>
        <c:lblAlgn val="ctr"/>
        <c:lblOffset val="100"/>
        <c:noMultiLvlLbl val="0"/>
      </c:catAx>
      <c:valAx>
        <c:axId val="82731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7320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Duct!$D$30:$JE$30</c:f>
              <c:numCache>
                <c:formatCode>0.0000</c:formatCode>
                <c:ptCount val="262"/>
                <c:pt idx="0">
                  <c:v>-3.4720000000000001E-2</c:v>
                </c:pt>
                <c:pt idx="1">
                  <c:v>-8.3019999999999899E-2</c:v>
                </c:pt>
                <c:pt idx="2">
                  <c:v>-0.12984999999999899</c:v>
                </c:pt>
                <c:pt idx="3">
                  <c:v>-0.17705000000000001</c:v>
                </c:pt>
                <c:pt idx="4">
                  <c:v>-0.22147</c:v>
                </c:pt>
                <c:pt idx="5">
                  <c:v>-0.26512000000000002</c:v>
                </c:pt>
                <c:pt idx="6">
                  <c:v>-0.30640000000000001</c:v>
                </c:pt>
                <c:pt idx="7">
                  <c:v>-0.34777999999999898</c:v>
                </c:pt>
                <c:pt idx="8">
                  <c:v>-0.38552999999999898</c:v>
                </c:pt>
                <c:pt idx="9">
                  <c:v>-0.42286000000000001</c:v>
                </c:pt>
                <c:pt idx="10">
                  <c:v>-0.45745000000000002</c:v>
                </c:pt>
                <c:pt idx="11">
                  <c:v>-0.49153999999999898</c:v>
                </c:pt>
                <c:pt idx="12">
                  <c:v>-0.522589999999999</c:v>
                </c:pt>
                <c:pt idx="13">
                  <c:v>-0.55306999999999895</c:v>
                </c:pt>
                <c:pt idx="14">
                  <c:v>-0.58043</c:v>
                </c:pt>
                <c:pt idx="15">
                  <c:v>-0.60690999999999895</c:v>
                </c:pt>
                <c:pt idx="16">
                  <c:v>-0.63088999999999895</c:v>
                </c:pt>
                <c:pt idx="17">
                  <c:v>-0.65371000000000001</c:v>
                </c:pt>
                <c:pt idx="18">
                  <c:v>-0.67518999999999896</c:v>
                </c:pt>
                <c:pt idx="19">
                  <c:v>-0.69428000000000001</c:v>
                </c:pt>
                <c:pt idx="20">
                  <c:v>-0.71184999999999898</c:v>
                </c:pt>
                <c:pt idx="21">
                  <c:v>-0.72751999999999895</c:v>
                </c:pt>
                <c:pt idx="22">
                  <c:v>-0.74302999999999897</c:v>
                </c:pt>
                <c:pt idx="23">
                  <c:v>-0.75612999999999897</c:v>
                </c:pt>
                <c:pt idx="24">
                  <c:v>-0.76829000000000003</c:v>
                </c:pt>
                <c:pt idx="25">
                  <c:v>-0.77856999999999899</c:v>
                </c:pt>
                <c:pt idx="26">
                  <c:v>-0.78688999999999898</c:v>
                </c:pt>
                <c:pt idx="27">
                  <c:v>-0.79569999999999896</c:v>
                </c:pt>
                <c:pt idx="28">
                  <c:v>-0.80440999999999896</c:v>
                </c:pt>
                <c:pt idx="29">
                  <c:v>-0.80955999999999895</c:v>
                </c:pt>
                <c:pt idx="30">
                  <c:v>-0.81713999999999898</c:v>
                </c:pt>
                <c:pt idx="31">
                  <c:v>-0.82103000000000004</c:v>
                </c:pt>
                <c:pt idx="32">
                  <c:v>-0.82489999999999897</c:v>
                </c:pt>
                <c:pt idx="33">
                  <c:v>-0.82428000000000001</c:v>
                </c:pt>
                <c:pt idx="34">
                  <c:v>-0.82130999999999899</c:v>
                </c:pt>
                <c:pt idx="35">
                  <c:v>-0.81503000000000003</c:v>
                </c:pt>
                <c:pt idx="36">
                  <c:v>-0.809109999999999</c:v>
                </c:pt>
                <c:pt idx="37">
                  <c:v>-0.80310000000000004</c:v>
                </c:pt>
                <c:pt idx="38">
                  <c:v>-0.79478000000000004</c:v>
                </c:pt>
                <c:pt idx="39">
                  <c:v>-0.78754999999999897</c:v>
                </c:pt>
                <c:pt idx="40">
                  <c:v>-0.77642999999999895</c:v>
                </c:pt>
                <c:pt idx="41">
                  <c:v>-0.76632</c:v>
                </c:pt>
                <c:pt idx="42">
                  <c:v>-0.75507000000000002</c:v>
                </c:pt>
                <c:pt idx="43">
                  <c:v>-0.74143000000000003</c:v>
                </c:pt>
                <c:pt idx="44">
                  <c:v>-0.72631999999999897</c:v>
                </c:pt>
                <c:pt idx="45">
                  <c:v>-0.71142000000000005</c:v>
                </c:pt>
                <c:pt idx="46">
                  <c:v>-0.69333</c:v>
                </c:pt>
                <c:pt idx="47">
                  <c:v>-0.67434000000000005</c:v>
                </c:pt>
                <c:pt idx="48">
                  <c:v>-0.65327000000000002</c:v>
                </c:pt>
                <c:pt idx="49">
                  <c:v>-0.63075999999999899</c:v>
                </c:pt>
                <c:pt idx="50">
                  <c:v>-0.60670000000000002</c:v>
                </c:pt>
                <c:pt idx="51">
                  <c:v>-0.58116000000000001</c:v>
                </c:pt>
                <c:pt idx="52">
                  <c:v>-0.55335000000000001</c:v>
                </c:pt>
                <c:pt idx="53">
                  <c:v>-0.52302000000000004</c:v>
                </c:pt>
                <c:pt idx="54">
                  <c:v>-0.49193999999999899</c:v>
                </c:pt>
                <c:pt idx="55">
                  <c:v>-0.458479999999999</c:v>
                </c:pt>
                <c:pt idx="56">
                  <c:v>-0.423839999999999</c:v>
                </c:pt>
                <c:pt idx="57">
                  <c:v>-0.38623000000000002</c:v>
                </c:pt>
                <c:pt idx="58">
                  <c:v>-0.347519999999999</c:v>
                </c:pt>
                <c:pt idx="59">
                  <c:v>-0.30682999999999899</c:v>
                </c:pt>
                <c:pt idx="60">
                  <c:v>-0.26595000000000002</c:v>
                </c:pt>
                <c:pt idx="61">
                  <c:v>-0.22145000000000001</c:v>
                </c:pt>
                <c:pt idx="62">
                  <c:v>-0.17727999999999899</c:v>
                </c:pt>
                <c:pt idx="63">
                  <c:v>-0.13033</c:v>
                </c:pt>
                <c:pt idx="64">
                  <c:v>-8.37699999999999E-2</c:v>
                </c:pt>
                <c:pt idx="65">
                  <c:v>-1.0699999999999901E-2</c:v>
                </c:pt>
                <c:pt idx="66">
                  <c:v>1.31299999999999E-2</c:v>
                </c:pt>
                <c:pt idx="67">
                  <c:v>6.2789999999999901E-2</c:v>
                </c:pt>
                <c:pt idx="68">
                  <c:v>0.111469999999999</c:v>
                </c:pt>
                <c:pt idx="69">
                  <c:v>0.16087000000000001</c:v>
                </c:pt>
                <c:pt idx="70">
                  <c:v>0.20860000000000001</c:v>
                </c:pt>
                <c:pt idx="71">
                  <c:v>0.25735000000000002</c:v>
                </c:pt>
                <c:pt idx="72">
                  <c:v>0.30357000000000001</c:v>
                </c:pt>
                <c:pt idx="73">
                  <c:v>0.350019999999999</c:v>
                </c:pt>
                <c:pt idx="74">
                  <c:v>0.39471000000000001</c:v>
                </c:pt>
                <c:pt idx="75">
                  <c:v>0.43959999999999899</c:v>
                </c:pt>
                <c:pt idx="76">
                  <c:v>0.48165999999999898</c:v>
                </c:pt>
                <c:pt idx="77">
                  <c:v>0.52305999999999897</c:v>
                </c:pt>
                <c:pt idx="78">
                  <c:v>0.56247999999999898</c:v>
                </c:pt>
                <c:pt idx="79">
                  <c:v>0.60167999999999899</c:v>
                </c:pt>
                <c:pt idx="80">
                  <c:v>0.6381</c:v>
                </c:pt>
                <c:pt idx="81">
                  <c:v>0.672619999999999</c:v>
                </c:pt>
                <c:pt idx="82">
                  <c:v>0.70586000000000004</c:v>
                </c:pt>
                <c:pt idx="83">
                  <c:v>0.73740000000000006</c:v>
                </c:pt>
                <c:pt idx="84">
                  <c:v>0.7671</c:v>
                </c:pt>
                <c:pt idx="85">
                  <c:v>0.79369000000000001</c:v>
                </c:pt>
                <c:pt idx="86">
                  <c:v>0.82037000000000004</c:v>
                </c:pt>
                <c:pt idx="87">
                  <c:v>0.84314</c:v>
                </c:pt>
                <c:pt idx="88">
                  <c:v>0.86668999999999896</c:v>
                </c:pt>
                <c:pt idx="89">
                  <c:v>0.88663999999999898</c:v>
                </c:pt>
                <c:pt idx="90">
                  <c:v>0.90478000000000003</c:v>
                </c:pt>
                <c:pt idx="91">
                  <c:v>0.92113</c:v>
                </c:pt>
                <c:pt idx="92">
                  <c:v>0.937719999999999</c:v>
                </c:pt>
                <c:pt idx="93">
                  <c:v>0.94996000000000003</c:v>
                </c:pt>
                <c:pt idx="94">
                  <c:v>0.96277000000000001</c:v>
                </c:pt>
                <c:pt idx="95">
                  <c:v>0.97226999999999897</c:v>
                </c:pt>
                <c:pt idx="96">
                  <c:v>0.98160000000000003</c:v>
                </c:pt>
                <c:pt idx="97">
                  <c:v>0.98939999999999895</c:v>
                </c:pt>
                <c:pt idx="98">
                  <c:v>0.99421000000000004</c:v>
                </c:pt>
                <c:pt idx="99">
                  <c:v>0.99407000000000001</c:v>
                </c:pt>
                <c:pt idx="100">
                  <c:v>0.98884000000000005</c:v>
                </c:pt>
                <c:pt idx="101">
                  <c:v>0.98379000000000005</c:v>
                </c:pt>
                <c:pt idx="102">
                  <c:v>0.97304999999999897</c:v>
                </c:pt>
                <c:pt idx="103">
                  <c:v>0.96486000000000005</c:v>
                </c:pt>
                <c:pt idx="104">
                  <c:v>0.95167999999999897</c:v>
                </c:pt>
                <c:pt idx="105">
                  <c:v>0.93818000000000001</c:v>
                </c:pt>
                <c:pt idx="106">
                  <c:v>0.92383000000000004</c:v>
                </c:pt>
                <c:pt idx="107">
                  <c:v>0.90727000000000002</c:v>
                </c:pt>
                <c:pt idx="108">
                  <c:v>0.88746000000000003</c:v>
                </c:pt>
                <c:pt idx="109">
                  <c:v>0.86741999999999897</c:v>
                </c:pt>
                <c:pt idx="110">
                  <c:v>0.844359999999999</c:v>
                </c:pt>
                <c:pt idx="111">
                  <c:v>0.82084000000000001</c:v>
                </c:pt>
                <c:pt idx="112">
                  <c:v>0.79471000000000003</c:v>
                </c:pt>
                <c:pt idx="113">
                  <c:v>0.766979999999999</c:v>
                </c:pt>
                <c:pt idx="114">
                  <c:v>0.73645000000000005</c:v>
                </c:pt>
                <c:pt idx="115">
                  <c:v>0.70496000000000003</c:v>
                </c:pt>
                <c:pt idx="116">
                  <c:v>0.67193000000000003</c:v>
                </c:pt>
                <c:pt idx="117">
                  <c:v>0.63707000000000003</c:v>
                </c:pt>
                <c:pt idx="118">
                  <c:v>0.60058999999999896</c:v>
                </c:pt>
                <c:pt idx="119">
                  <c:v>0.56201999999999896</c:v>
                </c:pt>
                <c:pt idx="120">
                  <c:v>0.52268999999999899</c:v>
                </c:pt>
                <c:pt idx="121">
                  <c:v>0.48048000000000002</c:v>
                </c:pt>
                <c:pt idx="122">
                  <c:v>0.43868000000000001</c:v>
                </c:pt>
                <c:pt idx="123">
                  <c:v>0.39462999999999898</c:v>
                </c:pt>
                <c:pt idx="124">
                  <c:v>0.35016000000000003</c:v>
                </c:pt>
                <c:pt idx="125">
                  <c:v>0.30312</c:v>
                </c:pt>
                <c:pt idx="126">
                  <c:v>0.25686999999999899</c:v>
                </c:pt>
                <c:pt idx="127">
                  <c:v>0.2089</c:v>
                </c:pt>
                <c:pt idx="128">
                  <c:v>0.16106999999999899</c:v>
                </c:pt>
                <c:pt idx="129">
                  <c:v>0.11144999999999899</c:v>
                </c:pt>
                <c:pt idx="130">
                  <c:v>6.2729999999999897E-2</c:v>
                </c:pt>
                <c:pt idx="131">
                  <c:v>-3.4720000000000001E-2</c:v>
                </c:pt>
                <c:pt idx="132">
                  <c:v>-8.3019999999999899E-2</c:v>
                </c:pt>
                <c:pt idx="133">
                  <c:v>-0.12984999999999899</c:v>
                </c:pt>
                <c:pt idx="134">
                  <c:v>-0.17705000000000001</c:v>
                </c:pt>
                <c:pt idx="135">
                  <c:v>-0.22147</c:v>
                </c:pt>
                <c:pt idx="136">
                  <c:v>-0.26512000000000002</c:v>
                </c:pt>
                <c:pt idx="137">
                  <c:v>-0.30640000000000001</c:v>
                </c:pt>
                <c:pt idx="138">
                  <c:v>-0.34777999999999898</c:v>
                </c:pt>
                <c:pt idx="139">
                  <c:v>-0.38553999999999899</c:v>
                </c:pt>
                <c:pt idx="140">
                  <c:v>-0.42287000000000002</c:v>
                </c:pt>
                <c:pt idx="141">
                  <c:v>-0.45745999999999898</c:v>
                </c:pt>
                <c:pt idx="142">
                  <c:v>-0.49154999999999899</c:v>
                </c:pt>
                <c:pt idx="143">
                  <c:v>-0.522589999999999</c:v>
                </c:pt>
                <c:pt idx="144">
                  <c:v>-0.55306999999999895</c:v>
                </c:pt>
                <c:pt idx="145">
                  <c:v>-0.58043</c:v>
                </c:pt>
                <c:pt idx="146">
                  <c:v>-0.60692000000000002</c:v>
                </c:pt>
                <c:pt idx="147">
                  <c:v>-0.63090000000000002</c:v>
                </c:pt>
                <c:pt idx="148">
                  <c:v>-0.65371999999999897</c:v>
                </c:pt>
                <c:pt idx="149">
                  <c:v>-0.67518999999999896</c:v>
                </c:pt>
                <c:pt idx="150">
                  <c:v>-0.69428999999999896</c:v>
                </c:pt>
                <c:pt idx="151">
                  <c:v>-0.71187</c:v>
                </c:pt>
                <c:pt idx="152">
                  <c:v>-0.72753000000000001</c:v>
                </c:pt>
                <c:pt idx="153">
                  <c:v>-0.74304000000000003</c:v>
                </c:pt>
                <c:pt idx="154">
                  <c:v>-0.75612999999999897</c:v>
                </c:pt>
                <c:pt idx="155">
                  <c:v>-0.76829999999999898</c:v>
                </c:pt>
                <c:pt idx="156">
                  <c:v>-0.77858000000000005</c:v>
                </c:pt>
                <c:pt idx="157">
                  <c:v>-0.78690000000000004</c:v>
                </c:pt>
                <c:pt idx="158">
                  <c:v>-0.79571000000000003</c:v>
                </c:pt>
                <c:pt idx="159">
                  <c:v>-0.80442000000000002</c:v>
                </c:pt>
                <c:pt idx="160">
                  <c:v>-0.80957000000000001</c:v>
                </c:pt>
                <c:pt idx="161">
                  <c:v>-0.81715000000000004</c:v>
                </c:pt>
                <c:pt idx="162">
                  <c:v>-0.82103999999999899</c:v>
                </c:pt>
                <c:pt idx="163">
                  <c:v>-0.82489999999999897</c:v>
                </c:pt>
                <c:pt idx="164">
                  <c:v>-0.82428000000000001</c:v>
                </c:pt>
                <c:pt idx="165">
                  <c:v>-0.82132000000000005</c:v>
                </c:pt>
                <c:pt idx="166">
                  <c:v>-0.81505000000000005</c:v>
                </c:pt>
                <c:pt idx="167">
                  <c:v>-0.80911999999999895</c:v>
                </c:pt>
                <c:pt idx="168">
                  <c:v>-0.80310999999999899</c:v>
                </c:pt>
                <c:pt idx="169">
                  <c:v>-0.794789999999999</c:v>
                </c:pt>
                <c:pt idx="170">
                  <c:v>-0.78754999999999897</c:v>
                </c:pt>
                <c:pt idx="171">
                  <c:v>-0.77644000000000002</c:v>
                </c:pt>
                <c:pt idx="172">
                  <c:v>-0.76632999999999896</c:v>
                </c:pt>
                <c:pt idx="173">
                  <c:v>-0.75507999999999897</c:v>
                </c:pt>
                <c:pt idx="174">
                  <c:v>-0.74143999999999899</c:v>
                </c:pt>
                <c:pt idx="175">
                  <c:v>-0.72633000000000003</c:v>
                </c:pt>
                <c:pt idx="176">
                  <c:v>-0.71143000000000001</c:v>
                </c:pt>
                <c:pt idx="177">
                  <c:v>-0.69333999999999896</c:v>
                </c:pt>
                <c:pt idx="178">
                  <c:v>-0.67435</c:v>
                </c:pt>
                <c:pt idx="179">
                  <c:v>-0.65327999999999897</c:v>
                </c:pt>
                <c:pt idx="180">
                  <c:v>-0.63075999999999899</c:v>
                </c:pt>
                <c:pt idx="181">
                  <c:v>-0.60668999999999895</c:v>
                </c:pt>
                <c:pt idx="182">
                  <c:v>-0.58116000000000001</c:v>
                </c:pt>
                <c:pt idx="183">
                  <c:v>-0.55335999999999896</c:v>
                </c:pt>
                <c:pt idx="184">
                  <c:v>-0.523029999999999</c:v>
                </c:pt>
                <c:pt idx="185">
                  <c:v>-0.491949999999999</c:v>
                </c:pt>
                <c:pt idx="186">
                  <c:v>-0.45849000000000001</c:v>
                </c:pt>
                <c:pt idx="187">
                  <c:v>-0.42385</c:v>
                </c:pt>
                <c:pt idx="188">
                  <c:v>-0.38624000000000003</c:v>
                </c:pt>
                <c:pt idx="189">
                  <c:v>-0.347519999999999</c:v>
                </c:pt>
                <c:pt idx="190">
                  <c:v>-0.30682999999999899</c:v>
                </c:pt>
                <c:pt idx="191">
                  <c:v>-0.26595000000000002</c:v>
                </c:pt>
                <c:pt idx="192">
                  <c:v>-0.22145000000000001</c:v>
                </c:pt>
                <c:pt idx="193">
                  <c:v>-0.17727999999999899</c:v>
                </c:pt>
                <c:pt idx="194">
                  <c:v>-0.13033</c:v>
                </c:pt>
                <c:pt idx="195">
                  <c:v>-8.37699999999999E-2</c:v>
                </c:pt>
                <c:pt idx="196">
                  <c:v>-1.0699999999999901E-2</c:v>
                </c:pt>
                <c:pt idx="197">
                  <c:v>1.31299999999999E-2</c:v>
                </c:pt>
                <c:pt idx="198">
                  <c:v>6.2799999999999898E-2</c:v>
                </c:pt>
                <c:pt idx="199">
                  <c:v>0.111469999999999</c:v>
                </c:pt>
                <c:pt idx="200">
                  <c:v>0.16087000000000001</c:v>
                </c:pt>
                <c:pt idx="201">
                  <c:v>0.20860000000000001</c:v>
                </c:pt>
                <c:pt idx="202">
                  <c:v>0.25735000000000002</c:v>
                </c:pt>
                <c:pt idx="203">
                  <c:v>0.30357000000000001</c:v>
                </c:pt>
                <c:pt idx="204">
                  <c:v>0.350019999999999</c:v>
                </c:pt>
                <c:pt idx="205">
                  <c:v>0.39471000000000001</c:v>
                </c:pt>
                <c:pt idx="206">
                  <c:v>0.43959999999999899</c:v>
                </c:pt>
                <c:pt idx="207">
                  <c:v>0.48165999999999898</c:v>
                </c:pt>
                <c:pt idx="208">
                  <c:v>0.52305999999999897</c:v>
                </c:pt>
                <c:pt idx="209">
                  <c:v>0.56249000000000005</c:v>
                </c:pt>
                <c:pt idx="210">
                  <c:v>0.60167999999999899</c:v>
                </c:pt>
                <c:pt idx="211">
                  <c:v>0.63810999999999896</c:v>
                </c:pt>
                <c:pt idx="212">
                  <c:v>0.672619999999999</c:v>
                </c:pt>
                <c:pt idx="213">
                  <c:v>0.70586000000000004</c:v>
                </c:pt>
                <c:pt idx="214">
                  <c:v>0.73740000000000006</c:v>
                </c:pt>
                <c:pt idx="215">
                  <c:v>0.76710999999999896</c:v>
                </c:pt>
                <c:pt idx="216">
                  <c:v>0.79369999999999896</c:v>
                </c:pt>
                <c:pt idx="217">
                  <c:v>0.820379999999999</c:v>
                </c:pt>
                <c:pt idx="218">
                  <c:v>0.84314999999999896</c:v>
                </c:pt>
                <c:pt idx="219">
                  <c:v>0.86670000000000003</c:v>
                </c:pt>
                <c:pt idx="220">
                  <c:v>0.88663999999999898</c:v>
                </c:pt>
                <c:pt idx="221">
                  <c:v>0.90478999999999898</c:v>
                </c:pt>
                <c:pt idx="222">
                  <c:v>0.92112000000000005</c:v>
                </c:pt>
                <c:pt idx="223">
                  <c:v>0.93769999999999898</c:v>
                </c:pt>
                <c:pt idx="224">
                  <c:v>0.94996000000000003</c:v>
                </c:pt>
                <c:pt idx="225">
                  <c:v>0.96277000000000001</c:v>
                </c:pt>
                <c:pt idx="226">
                  <c:v>0.97228999999999899</c:v>
                </c:pt>
                <c:pt idx="227">
                  <c:v>0.98162000000000005</c:v>
                </c:pt>
                <c:pt idx="228">
                  <c:v>0.98941000000000001</c:v>
                </c:pt>
                <c:pt idx="229">
                  <c:v>0.99421999999999899</c:v>
                </c:pt>
                <c:pt idx="230">
                  <c:v>0.99407000000000001</c:v>
                </c:pt>
                <c:pt idx="231">
                  <c:v>0.98884000000000005</c:v>
                </c:pt>
                <c:pt idx="232">
                  <c:v>0.98380000000000001</c:v>
                </c:pt>
                <c:pt idx="233">
                  <c:v>0.97306000000000004</c:v>
                </c:pt>
                <c:pt idx="234">
                  <c:v>0.96486000000000005</c:v>
                </c:pt>
                <c:pt idx="235">
                  <c:v>0.95167999999999897</c:v>
                </c:pt>
                <c:pt idx="236">
                  <c:v>0.93818000000000001</c:v>
                </c:pt>
                <c:pt idx="237">
                  <c:v>0.92381999999999898</c:v>
                </c:pt>
                <c:pt idx="238">
                  <c:v>0.90725999999999896</c:v>
                </c:pt>
                <c:pt idx="239">
                  <c:v>0.88746000000000003</c:v>
                </c:pt>
                <c:pt idx="240">
                  <c:v>0.86743000000000003</c:v>
                </c:pt>
                <c:pt idx="241">
                  <c:v>0.84438000000000002</c:v>
                </c:pt>
                <c:pt idx="242">
                  <c:v>0.82086000000000003</c:v>
                </c:pt>
                <c:pt idx="243">
                  <c:v>0.79473000000000005</c:v>
                </c:pt>
                <c:pt idx="244">
                  <c:v>0.766979999999999</c:v>
                </c:pt>
                <c:pt idx="245">
                  <c:v>0.73645000000000005</c:v>
                </c:pt>
                <c:pt idx="246">
                  <c:v>0.70496000000000003</c:v>
                </c:pt>
                <c:pt idx="247">
                  <c:v>0.67193000000000003</c:v>
                </c:pt>
                <c:pt idx="248">
                  <c:v>0.63707000000000003</c:v>
                </c:pt>
                <c:pt idx="249">
                  <c:v>0.60058999999999896</c:v>
                </c:pt>
                <c:pt idx="250">
                  <c:v>0.56201999999999896</c:v>
                </c:pt>
                <c:pt idx="251">
                  <c:v>0.52270000000000005</c:v>
                </c:pt>
                <c:pt idx="252">
                  <c:v>0.48048999999999897</c:v>
                </c:pt>
                <c:pt idx="253">
                  <c:v>0.43869000000000002</c:v>
                </c:pt>
                <c:pt idx="254">
                  <c:v>0.39463999999999899</c:v>
                </c:pt>
                <c:pt idx="255">
                  <c:v>0.35016999999999898</c:v>
                </c:pt>
                <c:pt idx="256">
                  <c:v>0.30312</c:v>
                </c:pt>
                <c:pt idx="257">
                  <c:v>0.25686999999999899</c:v>
                </c:pt>
                <c:pt idx="258">
                  <c:v>0.2089</c:v>
                </c:pt>
                <c:pt idx="259">
                  <c:v>0.16108</c:v>
                </c:pt>
                <c:pt idx="260">
                  <c:v>0.11144999999999899</c:v>
                </c:pt>
                <c:pt idx="261">
                  <c:v>6.2729999999999897E-2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CA-4C8D-9DAC-EC1308871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3082840"/>
        <c:axId val="673083560"/>
      </c:lineChart>
      <c:catAx>
        <c:axId val="673082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73083560"/>
        <c:crosses val="autoZero"/>
        <c:auto val="1"/>
        <c:lblAlgn val="ctr"/>
        <c:lblOffset val="100"/>
        <c:noMultiLvlLbl val="0"/>
      </c:catAx>
      <c:valAx>
        <c:axId val="67308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73082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Duct!$D$34:$FU$34</c:f>
              <c:numCache>
                <c:formatCode>0.0000</c:formatCode>
                <c:ptCount val="174"/>
                <c:pt idx="0">
                  <c:v>-4.4979999999999902E-2</c:v>
                </c:pt>
                <c:pt idx="1">
                  <c:v>-0.112759999999999</c:v>
                </c:pt>
                <c:pt idx="2">
                  <c:v>-0.177479999999999</c:v>
                </c:pt>
                <c:pt idx="3">
                  <c:v>-0.24052999999999899</c:v>
                </c:pt>
                <c:pt idx="4">
                  <c:v>-0.29908000000000001</c:v>
                </c:pt>
                <c:pt idx="5">
                  <c:v>-0.355069999999999</c:v>
                </c:pt>
                <c:pt idx="6">
                  <c:v>-0.40656999999999899</c:v>
                </c:pt>
                <c:pt idx="7">
                  <c:v>-0.45573000000000002</c:v>
                </c:pt>
                <c:pt idx="8">
                  <c:v>-0.49880000000000002</c:v>
                </c:pt>
                <c:pt idx="9">
                  <c:v>-0.54049000000000003</c:v>
                </c:pt>
                <c:pt idx="10">
                  <c:v>-0.57613000000000003</c:v>
                </c:pt>
                <c:pt idx="11">
                  <c:v>-0.60945000000000005</c:v>
                </c:pt>
                <c:pt idx="12">
                  <c:v>-0.63722999999999896</c:v>
                </c:pt>
                <c:pt idx="13">
                  <c:v>-0.66288999999999898</c:v>
                </c:pt>
                <c:pt idx="14">
                  <c:v>-0.68345999999999896</c:v>
                </c:pt>
                <c:pt idx="15">
                  <c:v>-0.70248999999999895</c:v>
                </c:pt>
                <c:pt idx="16">
                  <c:v>-0.71779999999999899</c:v>
                </c:pt>
                <c:pt idx="17">
                  <c:v>-0.73185999999999896</c:v>
                </c:pt>
                <c:pt idx="18">
                  <c:v>-0.74214000000000002</c:v>
                </c:pt>
                <c:pt idx="19">
                  <c:v>-0.75153000000000003</c:v>
                </c:pt>
                <c:pt idx="20">
                  <c:v>-0.760099999999999</c:v>
                </c:pt>
                <c:pt idx="21">
                  <c:v>-0.76754999999999896</c:v>
                </c:pt>
                <c:pt idx="22">
                  <c:v>-0.76785999999999899</c:v>
                </c:pt>
                <c:pt idx="23">
                  <c:v>-0.76114999999999899</c:v>
                </c:pt>
                <c:pt idx="24">
                  <c:v>-0.75258000000000003</c:v>
                </c:pt>
                <c:pt idx="25">
                  <c:v>-0.74356999999999895</c:v>
                </c:pt>
                <c:pt idx="26">
                  <c:v>-0.73187000000000002</c:v>
                </c:pt>
                <c:pt idx="27">
                  <c:v>-0.71777000000000002</c:v>
                </c:pt>
                <c:pt idx="28">
                  <c:v>-0.70164000000000004</c:v>
                </c:pt>
                <c:pt idx="29">
                  <c:v>-0.68362000000000001</c:v>
                </c:pt>
                <c:pt idx="30">
                  <c:v>-0.66222999999999899</c:v>
                </c:pt>
                <c:pt idx="31">
                  <c:v>-0.63666999999999896</c:v>
                </c:pt>
                <c:pt idx="32">
                  <c:v>-0.60929999999999895</c:v>
                </c:pt>
                <c:pt idx="33">
                  <c:v>-0.57693000000000005</c:v>
                </c:pt>
                <c:pt idx="34">
                  <c:v>-0.54124000000000005</c:v>
                </c:pt>
                <c:pt idx="35">
                  <c:v>-0.49946000000000002</c:v>
                </c:pt>
                <c:pt idx="36">
                  <c:v>-0.45657999999999899</c:v>
                </c:pt>
                <c:pt idx="37">
                  <c:v>-0.407299999999999</c:v>
                </c:pt>
                <c:pt idx="38">
                  <c:v>-0.35559000000000002</c:v>
                </c:pt>
                <c:pt idx="39">
                  <c:v>-0.29957</c:v>
                </c:pt>
                <c:pt idx="40">
                  <c:v>-0.24113000000000001</c:v>
                </c:pt>
                <c:pt idx="41">
                  <c:v>-0.17813000000000001</c:v>
                </c:pt>
                <c:pt idx="42">
                  <c:v>-0.113159999999999</c:v>
                </c:pt>
                <c:pt idx="43">
                  <c:v>-1.0559999999999899E-2</c:v>
                </c:pt>
                <c:pt idx="44">
                  <c:v>2.3349999999999899E-2</c:v>
                </c:pt>
                <c:pt idx="45">
                  <c:v>9.3329999999999899E-2</c:v>
                </c:pt>
                <c:pt idx="46">
                  <c:v>0.16189999999999899</c:v>
                </c:pt>
                <c:pt idx="47">
                  <c:v>0.23028000000000001</c:v>
                </c:pt>
                <c:pt idx="48">
                  <c:v>0.29624</c:v>
                </c:pt>
                <c:pt idx="49">
                  <c:v>0.36102000000000001</c:v>
                </c:pt>
                <c:pt idx="50">
                  <c:v>0.42277999999999899</c:v>
                </c:pt>
                <c:pt idx="51">
                  <c:v>0.48274</c:v>
                </c:pt>
                <c:pt idx="52">
                  <c:v>0.53827000000000003</c:v>
                </c:pt>
                <c:pt idx="53">
                  <c:v>0.59121000000000001</c:v>
                </c:pt>
                <c:pt idx="54">
                  <c:v>0.64080000000000004</c:v>
                </c:pt>
                <c:pt idx="55">
                  <c:v>0.68586999999999898</c:v>
                </c:pt>
                <c:pt idx="56">
                  <c:v>0.72765000000000002</c:v>
                </c:pt>
                <c:pt idx="57">
                  <c:v>0.76498999999999895</c:v>
                </c:pt>
                <c:pt idx="58">
                  <c:v>0.79784999999999895</c:v>
                </c:pt>
                <c:pt idx="59">
                  <c:v>0.82601999999999898</c:v>
                </c:pt>
                <c:pt idx="60">
                  <c:v>0.85255999999999899</c:v>
                </c:pt>
                <c:pt idx="61">
                  <c:v>0.87407000000000001</c:v>
                </c:pt>
                <c:pt idx="62">
                  <c:v>0.89356000000000002</c:v>
                </c:pt>
                <c:pt idx="63">
                  <c:v>0.90820999999999896</c:v>
                </c:pt>
                <c:pt idx="64">
                  <c:v>0.92090000000000005</c:v>
                </c:pt>
                <c:pt idx="65">
                  <c:v>0.92913999999999897</c:v>
                </c:pt>
                <c:pt idx="66">
                  <c:v>0.92888000000000004</c:v>
                </c:pt>
                <c:pt idx="67">
                  <c:v>0.92044999999999899</c:v>
                </c:pt>
                <c:pt idx="68">
                  <c:v>0.90773999999999899</c:v>
                </c:pt>
                <c:pt idx="69">
                  <c:v>0.89246000000000003</c:v>
                </c:pt>
                <c:pt idx="70">
                  <c:v>0.87346999999999897</c:v>
                </c:pt>
                <c:pt idx="71">
                  <c:v>0.85257000000000005</c:v>
                </c:pt>
                <c:pt idx="72">
                  <c:v>0.82638999999999896</c:v>
                </c:pt>
                <c:pt idx="73">
                  <c:v>0.797179999999999</c:v>
                </c:pt>
                <c:pt idx="74">
                  <c:v>0.76427999999999896</c:v>
                </c:pt>
                <c:pt idx="75">
                  <c:v>0.72655999999999898</c:v>
                </c:pt>
                <c:pt idx="76">
                  <c:v>0.68515999999999899</c:v>
                </c:pt>
                <c:pt idx="77">
                  <c:v>0.63941999999999899</c:v>
                </c:pt>
                <c:pt idx="78">
                  <c:v>0.59006999999999898</c:v>
                </c:pt>
                <c:pt idx="79">
                  <c:v>0.53693000000000002</c:v>
                </c:pt>
                <c:pt idx="80">
                  <c:v>0.48165999999999898</c:v>
                </c:pt>
                <c:pt idx="81">
                  <c:v>0.42224</c:v>
                </c:pt>
                <c:pt idx="82">
                  <c:v>0.36049999999999899</c:v>
                </c:pt>
                <c:pt idx="83">
                  <c:v>0.29564000000000001</c:v>
                </c:pt>
                <c:pt idx="84">
                  <c:v>0.229819999999999</c:v>
                </c:pt>
                <c:pt idx="85">
                  <c:v>0.16178999999999899</c:v>
                </c:pt>
                <c:pt idx="86">
                  <c:v>9.2840000000000006E-2</c:v>
                </c:pt>
                <c:pt idx="87">
                  <c:v>-4.4979999999999902E-2</c:v>
                </c:pt>
                <c:pt idx="88">
                  <c:v>-0.112759999999999</c:v>
                </c:pt>
                <c:pt idx="89">
                  <c:v>-0.177479999999999</c:v>
                </c:pt>
                <c:pt idx="90">
                  <c:v>-0.24052999999999899</c:v>
                </c:pt>
                <c:pt idx="91">
                  <c:v>-0.29908000000000001</c:v>
                </c:pt>
                <c:pt idx="92">
                  <c:v>-0.35505999999999899</c:v>
                </c:pt>
                <c:pt idx="93">
                  <c:v>-0.40656999999999899</c:v>
                </c:pt>
                <c:pt idx="94">
                  <c:v>-0.45572000000000001</c:v>
                </c:pt>
                <c:pt idx="95">
                  <c:v>-0.49879000000000001</c:v>
                </c:pt>
                <c:pt idx="96">
                  <c:v>-0.54047999999999896</c:v>
                </c:pt>
                <c:pt idx="97">
                  <c:v>-0.57611999999999897</c:v>
                </c:pt>
                <c:pt idx="98">
                  <c:v>-0.60943999999999898</c:v>
                </c:pt>
                <c:pt idx="99">
                  <c:v>-0.63722000000000001</c:v>
                </c:pt>
                <c:pt idx="100">
                  <c:v>-0.66288000000000002</c:v>
                </c:pt>
                <c:pt idx="101">
                  <c:v>-0.68345</c:v>
                </c:pt>
                <c:pt idx="102">
                  <c:v>-0.70247999999999899</c:v>
                </c:pt>
                <c:pt idx="103">
                  <c:v>-0.71779999999999899</c:v>
                </c:pt>
                <c:pt idx="104">
                  <c:v>-0.73185999999999896</c:v>
                </c:pt>
                <c:pt idx="105">
                  <c:v>-0.74214000000000002</c:v>
                </c:pt>
                <c:pt idx="106">
                  <c:v>-0.75151999999999897</c:v>
                </c:pt>
                <c:pt idx="107">
                  <c:v>-0.76009000000000004</c:v>
                </c:pt>
                <c:pt idx="108">
                  <c:v>-0.76754</c:v>
                </c:pt>
                <c:pt idx="109">
                  <c:v>-0.76783999999999897</c:v>
                </c:pt>
                <c:pt idx="110">
                  <c:v>-0.76114000000000004</c:v>
                </c:pt>
                <c:pt idx="111">
                  <c:v>-0.75256999999999896</c:v>
                </c:pt>
                <c:pt idx="112">
                  <c:v>-0.743559999999999</c:v>
                </c:pt>
                <c:pt idx="113">
                  <c:v>-0.73185999999999896</c:v>
                </c:pt>
                <c:pt idx="114">
                  <c:v>-0.71775999999999895</c:v>
                </c:pt>
                <c:pt idx="115">
                  <c:v>-0.70162999999999898</c:v>
                </c:pt>
                <c:pt idx="116">
                  <c:v>-0.68362000000000001</c:v>
                </c:pt>
                <c:pt idx="117">
                  <c:v>-0.66222999999999899</c:v>
                </c:pt>
                <c:pt idx="118">
                  <c:v>-0.63666</c:v>
                </c:pt>
                <c:pt idx="119">
                  <c:v>-0.609289999999999</c:v>
                </c:pt>
                <c:pt idx="120">
                  <c:v>-0.57693000000000005</c:v>
                </c:pt>
                <c:pt idx="121">
                  <c:v>-0.54122999999999899</c:v>
                </c:pt>
                <c:pt idx="122">
                  <c:v>-0.49945000000000001</c:v>
                </c:pt>
                <c:pt idx="123">
                  <c:v>-0.45656000000000002</c:v>
                </c:pt>
                <c:pt idx="124">
                  <c:v>-0.40727999999999898</c:v>
                </c:pt>
                <c:pt idx="125">
                  <c:v>-0.35558000000000001</c:v>
                </c:pt>
                <c:pt idx="126">
                  <c:v>-0.29957</c:v>
                </c:pt>
                <c:pt idx="127">
                  <c:v>-0.24113000000000001</c:v>
                </c:pt>
                <c:pt idx="128">
                  <c:v>-0.17813999999999899</c:v>
                </c:pt>
                <c:pt idx="129">
                  <c:v>-0.113159999999999</c:v>
                </c:pt>
                <c:pt idx="130">
                  <c:v>-1.0559999999999899E-2</c:v>
                </c:pt>
                <c:pt idx="131">
                  <c:v>2.3349999999999899E-2</c:v>
                </c:pt>
                <c:pt idx="132">
                  <c:v>9.332E-2</c:v>
                </c:pt>
                <c:pt idx="133">
                  <c:v>0.16189999999999899</c:v>
                </c:pt>
                <c:pt idx="134">
                  <c:v>0.23028000000000001</c:v>
                </c:pt>
                <c:pt idx="135">
                  <c:v>0.29624</c:v>
                </c:pt>
                <c:pt idx="136">
                  <c:v>0.36102000000000001</c:v>
                </c:pt>
                <c:pt idx="137">
                  <c:v>0.42276999999999898</c:v>
                </c:pt>
                <c:pt idx="138">
                  <c:v>0.48272999999999899</c:v>
                </c:pt>
                <c:pt idx="139">
                  <c:v>0.53825999999999896</c:v>
                </c:pt>
                <c:pt idx="140">
                  <c:v>0.59121000000000001</c:v>
                </c:pt>
                <c:pt idx="141">
                  <c:v>0.64080000000000004</c:v>
                </c:pt>
                <c:pt idx="142">
                  <c:v>0.68586000000000003</c:v>
                </c:pt>
                <c:pt idx="143">
                  <c:v>0.72765000000000002</c:v>
                </c:pt>
                <c:pt idx="144">
                  <c:v>0.76497999999999899</c:v>
                </c:pt>
                <c:pt idx="145">
                  <c:v>0.79783999999999899</c:v>
                </c:pt>
                <c:pt idx="146">
                  <c:v>0.82601000000000002</c:v>
                </c:pt>
                <c:pt idx="147">
                  <c:v>0.85255000000000003</c:v>
                </c:pt>
                <c:pt idx="148">
                  <c:v>0.87405999999999895</c:v>
                </c:pt>
                <c:pt idx="149">
                  <c:v>0.89356000000000002</c:v>
                </c:pt>
                <c:pt idx="150">
                  <c:v>0.90820000000000001</c:v>
                </c:pt>
                <c:pt idx="151">
                  <c:v>0.92088999999999899</c:v>
                </c:pt>
                <c:pt idx="152">
                  <c:v>0.92913999999999897</c:v>
                </c:pt>
                <c:pt idx="153">
                  <c:v>0.92888000000000004</c:v>
                </c:pt>
                <c:pt idx="154">
                  <c:v>0.92044999999999899</c:v>
                </c:pt>
                <c:pt idx="155">
                  <c:v>0.90773999999999899</c:v>
                </c:pt>
                <c:pt idx="156">
                  <c:v>0.89244999999999897</c:v>
                </c:pt>
                <c:pt idx="157">
                  <c:v>0.87346999999999897</c:v>
                </c:pt>
                <c:pt idx="158">
                  <c:v>0.85257000000000005</c:v>
                </c:pt>
                <c:pt idx="159">
                  <c:v>0.82638999999999896</c:v>
                </c:pt>
                <c:pt idx="160">
                  <c:v>0.797179999999999</c:v>
                </c:pt>
                <c:pt idx="161">
                  <c:v>0.76427</c:v>
                </c:pt>
                <c:pt idx="162">
                  <c:v>0.72655000000000003</c:v>
                </c:pt>
                <c:pt idx="163">
                  <c:v>0.68515000000000004</c:v>
                </c:pt>
                <c:pt idx="164">
                  <c:v>0.63941000000000003</c:v>
                </c:pt>
                <c:pt idx="165">
                  <c:v>0.59006000000000003</c:v>
                </c:pt>
                <c:pt idx="166">
                  <c:v>0.53693000000000002</c:v>
                </c:pt>
                <c:pt idx="167">
                  <c:v>0.48165999999999898</c:v>
                </c:pt>
                <c:pt idx="168">
                  <c:v>0.42224</c:v>
                </c:pt>
                <c:pt idx="169">
                  <c:v>0.36049999999999899</c:v>
                </c:pt>
                <c:pt idx="170">
                  <c:v>0.29564000000000001</c:v>
                </c:pt>
                <c:pt idx="171">
                  <c:v>0.22980999999999899</c:v>
                </c:pt>
                <c:pt idx="172">
                  <c:v>0.16178000000000001</c:v>
                </c:pt>
                <c:pt idx="173">
                  <c:v>9.2840000000000006E-2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2F-4DE1-AC53-124FDCD4B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829824"/>
        <c:axId val="828831264"/>
      </c:lineChart>
      <c:catAx>
        <c:axId val="82882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8831264"/>
        <c:crosses val="autoZero"/>
        <c:auto val="1"/>
        <c:lblAlgn val="ctr"/>
        <c:lblOffset val="100"/>
        <c:noMultiLvlLbl val="0"/>
      </c:catAx>
      <c:valAx>
        <c:axId val="82883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8829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mesh 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Wing!$D$81:$DO$81</c:f>
              <c:numCache>
                <c:formatCode>0.0000</c:formatCode>
                <c:ptCount val="116"/>
                <c:pt idx="0">
                  <c:v>0.26500000000000001</c:v>
                </c:pt>
                <c:pt idx="1">
                  <c:v>0.35399999999999998</c:v>
                </c:pt>
                <c:pt idx="2">
                  <c:v>0.439</c:v>
                </c:pt>
                <c:pt idx="3">
                  <c:v>0.51500000000000001</c:v>
                </c:pt>
                <c:pt idx="4">
                  <c:v>0.58199999999999996</c:v>
                </c:pt>
                <c:pt idx="5">
                  <c:v>0.63100000000000001</c:v>
                </c:pt>
                <c:pt idx="6">
                  <c:v>0.68400000000000005</c:v>
                </c:pt>
                <c:pt idx="7">
                  <c:v>0.72099999999999997</c:v>
                </c:pt>
                <c:pt idx="8">
                  <c:v>0.76200000000000001</c:v>
                </c:pt>
                <c:pt idx="9">
                  <c:v>0.79100000000000004</c:v>
                </c:pt>
                <c:pt idx="10">
                  <c:v>0.81899999999999995</c:v>
                </c:pt>
                <c:pt idx="11">
                  <c:v>0.83899999999999997</c:v>
                </c:pt>
                <c:pt idx="12">
                  <c:v>0.85299999999999998</c:v>
                </c:pt>
                <c:pt idx="13">
                  <c:v>0.86399999999999999</c:v>
                </c:pt>
                <c:pt idx="14">
                  <c:v>0.873</c:v>
                </c:pt>
                <c:pt idx="15">
                  <c:v>0.88100000000000001</c:v>
                </c:pt>
                <c:pt idx="16">
                  <c:v>0.88100000000000001</c:v>
                </c:pt>
                <c:pt idx="17">
                  <c:v>0.88200000000000001</c:v>
                </c:pt>
                <c:pt idx="18">
                  <c:v>0.88</c:v>
                </c:pt>
                <c:pt idx="19">
                  <c:v>0.878</c:v>
                </c:pt>
                <c:pt idx="20">
                  <c:v>0.87</c:v>
                </c:pt>
                <c:pt idx="21">
                  <c:v>0.86399999999999999</c:v>
                </c:pt>
                <c:pt idx="22">
                  <c:v>0.85899999999999999</c:v>
                </c:pt>
                <c:pt idx="23">
                  <c:v>0.85199999999999998</c:v>
                </c:pt>
                <c:pt idx="24">
                  <c:v>0.84199999999999997</c:v>
                </c:pt>
                <c:pt idx="25">
                  <c:v>0.83399999999999996</c:v>
                </c:pt>
                <c:pt idx="26">
                  <c:v>0.82799999999999996</c:v>
                </c:pt>
                <c:pt idx="27">
                  <c:v>0.82099999999999995</c:v>
                </c:pt>
                <c:pt idx="28">
                  <c:v>0.81399999999999995</c:v>
                </c:pt>
                <c:pt idx="29">
                  <c:v>0.80700000000000005</c:v>
                </c:pt>
                <c:pt idx="30">
                  <c:v>0.8</c:v>
                </c:pt>
                <c:pt idx="31">
                  <c:v>0.79800000000000004</c:v>
                </c:pt>
                <c:pt idx="32">
                  <c:v>0.79100000000000004</c:v>
                </c:pt>
                <c:pt idx="33">
                  <c:v>0.78600000000000003</c:v>
                </c:pt>
                <c:pt idx="34">
                  <c:v>0.78300000000000003</c:v>
                </c:pt>
                <c:pt idx="35">
                  <c:v>0.77900000000000003</c:v>
                </c:pt>
                <c:pt idx="36">
                  <c:v>0.77600000000000002</c:v>
                </c:pt>
                <c:pt idx="37">
                  <c:v>0.77</c:v>
                </c:pt>
                <c:pt idx="38">
                  <c:v>0.77500000000000002</c:v>
                </c:pt>
                <c:pt idx="39">
                  <c:v>0.75700000000000001</c:v>
                </c:pt>
                <c:pt idx="40">
                  <c:v>0.74399999999999999</c:v>
                </c:pt>
                <c:pt idx="41">
                  <c:v>0.72899999999999998</c:v>
                </c:pt>
                <c:pt idx="42">
                  <c:v>0.71599999999999997</c:v>
                </c:pt>
                <c:pt idx="43">
                  <c:v>0.70099999999999996</c:v>
                </c:pt>
                <c:pt idx="44">
                  <c:v>0.68600000000000005</c:v>
                </c:pt>
                <c:pt idx="45">
                  <c:v>0.67100000000000004</c:v>
                </c:pt>
                <c:pt idx="46">
                  <c:v>0.65500000000000003</c:v>
                </c:pt>
                <c:pt idx="47">
                  <c:v>0.63800000000000001</c:v>
                </c:pt>
                <c:pt idx="48">
                  <c:v>0.621</c:v>
                </c:pt>
                <c:pt idx="49">
                  <c:v>0.60499999999999998</c:v>
                </c:pt>
                <c:pt idx="50">
                  <c:v>0.58899999999999997</c:v>
                </c:pt>
                <c:pt idx="51">
                  <c:v>0.57199999999999995</c:v>
                </c:pt>
                <c:pt idx="52">
                  <c:v>0.55700000000000005</c:v>
                </c:pt>
                <c:pt idx="53">
                  <c:v>0.54300000000000004</c:v>
                </c:pt>
                <c:pt idx="54">
                  <c:v>0.53100000000000003</c:v>
                </c:pt>
                <c:pt idx="55">
                  <c:v>0.51800000000000002</c:v>
                </c:pt>
                <c:pt idx="56">
                  <c:v>0.50900000000000001</c:v>
                </c:pt>
                <c:pt idx="57">
                  <c:v>0.52900000000000003</c:v>
                </c:pt>
                <c:pt idx="58">
                  <c:v>0.52900000000000003</c:v>
                </c:pt>
                <c:pt idx="59">
                  <c:v>0.50900000000000001</c:v>
                </c:pt>
                <c:pt idx="60">
                  <c:v>0.51800000000000002</c:v>
                </c:pt>
                <c:pt idx="61">
                  <c:v>0.53100000000000003</c:v>
                </c:pt>
                <c:pt idx="62">
                  <c:v>0.54400000000000004</c:v>
                </c:pt>
                <c:pt idx="63">
                  <c:v>0.55800000000000005</c:v>
                </c:pt>
                <c:pt idx="64">
                  <c:v>0.57299999999999995</c:v>
                </c:pt>
                <c:pt idx="65">
                  <c:v>0.59099999999999997</c:v>
                </c:pt>
                <c:pt idx="66">
                  <c:v>0.60599999999999998</c:v>
                </c:pt>
                <c:pt idx="67">
                  <c:v>0.623</c:v>
                </c:pt>
                <c:pt idx="68">
                  <c:v>0.64</c:v>
                </c:pt>
                <c:pt idx="69">
                  <c:v>0.65700000000000003</c:v>
                </c:pt>
                <c:pt idx="70">
                  <c:v>0.67300000000000004</c:v>
                </c:pt>
                <c:pt idx="71">
                  <c:v>0.68899999999999995</c:v>
                </c:pt>
                <c:pt idx="72">
                  <c:v>0.70399999999999996</c:v>
                </c:pt>
                <c:pt idx="73">
                  <c:v>0.71899999999999997</c:v>
                </c:pt>
                <c:pt idx="74">
                  <c:v>0.73099999999999998</c:v>
                </c:pt>
                <c:pt idx="75">
                  <c:v>0.747</c:v>
                </c:pt>
                <c:pt idx="76">
                  <c:v>0.76</c:v>
                </c:pt>
                <c:pt idx="77">
                  <c:v>0.77900000000000003</c:v>
                </c:pt>
                <c:pt idx="78">
                  <c:v>0.77300000000000002</c:v>
                </c:pt>
                <c:pt idx="79">
                  <c:v>0.77900000000000003</c:v>
                </c:pt>
                <c:pt idx="80">
                  <c:v>0.78200000000000003</c:v>
                </c:pt>
                <c:pt idx="81">
                  <c:v>0.78600000000000003</c:v>
                </c:pt>
                <c:pt idx="82">
                  <c:v>0.78900000000000003</c:v>
                </c:pt>
                <c:pt idx="83">
                  <c:v>0.79500000000000004</c:v>
                </c:pt>
                <c:pt idx="84">
                  <c:v>0.80100000000000005</c:v>
                </c:pt>
                <c:pt idx="85">
                  <c:v>0.80400000000000005</c:v>
                </c:pt>
                <c:pt idx="86">
                  <c:v>0.81100000000000005</c:v>
                </c:pt>
                <c:pt idx="87">
                  <c:v>0.81799999999999995</c:v>
                </c:pt>
                <c:pt idx="88">
                  <c:v>0.82499999999999996</c:v>
                </c:pt>
                <c:pt idx="89">
                  <c:v>0.83199999999999996</c:v>
                </c:pt>
                <c:pt idx="90">
                  <c:v>0.83799999999999997</c:v>
                </c:pt>
                <c:pt idx="91">
                  <c:v>0.84599999999999997</c:v>
                </c:pt>
                <c:pt idx="92">
                  <c:v>0.85599999999999998</c:v>
                </c:pt>
                <c:pt idx="93">
                  <c:v>0.86299999999999999</c:v>
                </c:pt>
                <c:pt idx="94">
                  <c:v>0.86799999999999999</c:v>
                </c:pt>
                <c:pt idx="95">
                  <c:v>0.874</c:v>
                </c:pt>
                <c:pt idx="96">
                  <c:v>0.88200000000000001</c:v>
                </c:pt>
                <c:pt idx="97">
                  <c:v>0.88400000000000001</c:v>
                </c:pt>
                <c:pt idx="98">
                  <c:v>0.88700000000000001</c:v>
                </c:pt>
                <c:pt idx="99">
                  <c:v>0.88500000000000001</c:v>
                </c:pt>
                <c:pt idx="100">
                  <c:v>0.88500000000000001</c:v>
                </c:pt>
                <c:pt idx="101">
                  <c:v>0.878</c:v>
                </c:pt>
                <c:pt idx="102">
                  <c:v>0.86899999999999999</c:v>
                </c:pt>
                <c:pt idx="103">
                  <c:v>0.85799999999999998</c:v>
                </c:pt>
                <c:pt idx="104">
                  <c:v>0.84399999999999997</c:v>
                </c:pt>
                <c:pt idx="105">
                  <c:v>0.82299999999999995</c:v>
                </c:pt>
                <c:pt idx="106">
                  <c:v>0.79500000000000004</c:v>
                </c:pt>
                <c:pt idx="107">
                  <c:v>0.76600000000000001</c:v>
                </c:pt>
                <c:pt idx="108">
                  <c:v>0.72499999999999998</c:v>
                </c:pt>
                <c:pt idx="109">
                  <c:v>0.68700000000000006</c:v>
                </c:pt>
                <c:pt idx="110">
                  <c:v>0.63400000000000001</c:v>
                </c:pt>
                <c:pt idx="111">
                  <c:v>0.58499999999999996</c:v>
                </c:pt>
                <c:pt idx="112">
                  <c:v>0.51800000000000002</c:v>
                </c:pt>
                <c:pt idx="113">
                  <c:v>0.442</c:v>
                </c:pt>
                <c:pt idx="114">
                  <c:v>0.35599999999999998</c:v>
                </c:pt>
                <c:pt idx="115">
                  <c:v>0.26600000000000001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47-41C5-B91F-D4CDDA5A8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653976"/>
        <c:axId val="741652536"/>
      </c:lineChart>
      <c:catAx>
        <c:axId val="74165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41652536"/>
        <c:crosses val="autoZero"/>
        <c:auto val="1"/>
        <c:lblAlgn val="ctr"/>
        <c:lblOffset val="100"/>
        <c:noMultiLvlLbl val="0"/>
      </c:catAx>
      <c:valAx>
        <c:axId val="741652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41653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mesh 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Wing!$D$87:$CA$87</c:f>
              <c:numCache>
                <c:formatCode>0.0000</c:formatCode>
                <c:ptCount val="76"/>
                <c:pt idx="0">
                  <c:v>0.50800000000000001</c:v>
                </c:pt>
                <c:pt idx="1">
                  <c:v>0.83599999999999997</c:v>
                </c:pt>
                <c:pt idx="2">
                  <c:v>1.04</c:v>
                </c:pt>
                <c:pt idx="3">
                  <c:v>1.21</c:v>
                </c:pt>
                <c:pt idx="4">
                  <c:v>1.35</c:v>
                </c:pt>
                <c:pt idx="5">
                  <c:v>1.45</c:v>
                </c:pt>
                <c:pt idx="6">
                  <c:v>1.53</c:v>
                </c:pt>
                <c:pt idx="7">
                  <c:v>1.57</c:v>
                </c:pt>
                <c:pt idx="8">
                  <c:v>1.61</c:v>
                </c:pt>
                <c:pt idx="9">
                  <c:v>1.63</c:v>
                </c:pt>
                <c:pt idx="10">
                  <c:v>1.63</c:v>
                </c:pt>
                <c:pt idx="11">
                  <c:v>1.62</c:v>
                </c:pt>
                <c:pt idx="12">
                  <c:v>1.61</c:v>
                </c:pt>
                <c:pt idx="13">
                  <c:v>1.59</c:v>
                </c:pt>
                <c:pt idx="14">
                  <c:v>1.57</c:v>
                </c:pt>
                <c:pt idx="15">
                  <c:v>1.54</c:v>
                </c:pt>
                <c:pt idx="16">
                  <c:v>1.52</c:v>
                </c:pt>
                <c:pt idx="17">
                  <c:v>1.5</c:v>
                </c:pt>
                <c:pt idx="18">
                  <c:v>1.48</c:v>
                </c:pt>
                <c:pt idx="19">
                  <c:v>1.46</c:v>
                </c:pt>
                <c:pt idx="20">
                  <c:v>1.45</c:v>
                </c:pt>
                <c:pt idx="21">
                  <c:v>1.44</c:v>
                </c:pt>
                <c:pt idx="22">
                  <c:v>1.43</c:v>
                </c:pt>
                <c:pt idx="23">
                  <c:v>1.43</c:v>
                </c:pt>
                <c:pt idx="24">
                  <c:v>1.39</c:v>
                </c:pt>
                <c:pt idx="25">
                  <c:v>1.35</c:v>
                </c:pt>
                <c:pt idx="26">
                  <c:v>1.32</c:v>
                </c:pt>
                <c:pt idx="27">
                  <c:v>1.28</c:v>
                </c:pt>
                <c:pt idx="28">
                  <c:v>1.24</c:v>
                </c:pt>
                <c:pt idx="29">
                  <c:v>1.2</c:v>
                </c:pt>
                <c:pt idx="30">
                  <c:v>1.1599999999999999</c:v>
                </c:pt>
                <c:pt idx="31">
                  <c:v>1.1100000000000001</c:v>
                </c:pt>
                <c:pt idx="32">
                  <c:v>1.07</c:v>
                </c:pt>
                <c:pt idx="33">
                  <c:v>1.03</c:v>
                </c:pt>
                <c:pt idx="34">
                  <c:v>0.99299999999999999</c:v>
                </c:pt>
                <c:pt idx="35">
                  <c:v>0.95899999999999996</c:v>
                </c:pt>
                <c:pt idx="36">
                  <c:v>0.93100000000000005</c:v>
                </c:pt>
                <c:pt idx="37">
                  <c:v>0.92400000000000004</c:v>
                </c:pt>
                <c:pt idx="38">
                  <c:v>0.92400000000000004</c:v>
                </c:pt>
                <c:pt idx="39">
                  <c:v>0.93100000000000005</c:v>
                </c:pt>
                <c:pt idx="40">
                  <c:v>0.95899999999999996</c:v>
                </c:pt>
                <c:pt idx="41">
                  <c:v>0.99299999999999999</c:v>
                </c:pt>
                <c:pt idx="42">
                  <c:v>1.03</c:v>
                </c:pt>
                <c:pt idx="43">
                  <c:v>1.07</c:v>
                </c:pt>
                <c:pt idx="44">
                  <c:v>1.1100000000000001</c:v>
                </c:pt>
                <c:pt idx="45">
                  <c:v>1.1599999999999999</c:v>
                </c:pt>
                <c:pt idx="46">
                  <c:v>1.2</c:v>
                </c:pt>
                <c:pt idx="47">
                  <c:v>1.24</c:v>
                </c:pt>
                <c:pt idx="48">
                  <c:v>1.28</c:v>
                </c:pt>
                <c:pt idx="49">
                  <c:v>1.32</c:v>
                </c:pt>
                <c:pt idx="50">
                  <c:v>1.35</c:v>
                </c:pt>
                <c:pt idx="51">
                  <c:v>1.39</c:v>
                </c:pt>
                <c:pt idx="52">
                  <c:v>1.43</c:v>
                </c:pt>
                <c:pt idx="53">
                  <c:v>1.43</c:v>
                </c:pt>
                <c:pt idx="54">
                  <c:v>1.44</c:v>
                </c:pt>
                <c:pt idx="55">
                  <c:v>1.45</c:v>
                </c:pt>
                <c:pt idx="56">
                  <c:v>1.46</c:v>
                </c:pt>
                <c:pt idx="57">
                  <c:v>1.48</c:v>
                </c:pt>
                <c:pt idx="58">
                  <c:v>1.5</c:v>
                </c:pt>
                <c:pt idx="59">
                  <c:v>1.52</c:v>
                </c:pt>
                <c:pt idx="60">
                  <c:v>1.54</c:v>
                </c:pt>
                <c:pt idx="61">
                  <c:v>1.57</c:v>
                </c:pt>
                <c:pt idx="62">
                  <c:v>1.59</c:v>
                </c:pt>
                <c:pt idx="63">
                  <c:v>1.61</c:v>
                </c:pt>
                <c:pt idx="64">
                  <c:v>1.62</c:v>
                </c:pt>
                <c:pt idx="65">
                  <c:v>1.63</c:v>
                </c:pt>
                <c:pt idx="66">
                  <c:v>1.63</c:v>
                </c:pt>
                <c:pt idx="67">
                  <c:v>1.61</c:v>
                </c:pt>
                <c:pt idx="68">
                  <c:v>1.57</c:v>
                </c:pt>
                <c:pt idx="69">
                  <c:v>1.53</c:v>
                </c:pt>
                <c:pt idx="70">
                  <c:v>1.45</c:v>
                </c:pt>
                <c:pt idx="71">
                  <c:v>1.35</c:v>
                </c:pt>
                <c:pt idx="72">
                  <c:v>1.21</c:v>
                </c:pt>
                <c:pt idx="73">
                  <c:v>1.04</c:v>
                </c:pt>
                <c:pt idx="74">
                  <c:v>0.83599999999999997</c:v>
                </c:pt>
                <c:pt idx="75">
                  <c:v>0.50900000000000001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2C-45C1-8C37-54E74E6FD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3041104"/>
        <c:axId val="993036064"/>
      </c:lineChart>
      <c:catAx>
        <c:axId val="99304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3036064"/>
        <c:crosses val="autoZero"/>
        <c:auto val="1"/>
        <c:lblAlgn val="ctr"/>
        <c:lblOffset val="100"/>
        <c:noMultiLvlLbl val="0"/>
      </c:catAx>
      <c:valAx>
        <c:axId val="99303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3041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Tiempo computación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Wing!$D$94:$G$94</c:f>
              <c:strCache>
                <c:ptCount val="4"/>
                <c:pt idx="0">
                  <c:v>Mesh 1</c:v>
                </c:pt>
                <c:pt idx="1">
                  <c:v>Mesh 5</c:v>
                </c:pt>
                <c:pt idx="2">
                  <c:v>Mesh 14</c:v>
                </c:pt>
                <c:pt idx="3">
                  <c:v>Mesh 13</c:v>
                </c:pt>
              </c:strCache>
            </c:strRef>
          </c:cat>
          <c:val>
            <c:numRef>
              <c:f>Wing!$D$95:$G$95</c:f>
              <c:numCache>
                <c:formatCode>0.0000</c:formatCode>
                <c:ptCount val="4"/>
                <c:pt idx="0">
                  <c:v>15.686999999999999</c:v>
                </c:pt>
                <c:pt idx="1">
                  <c:v>57.305999999999997</c:v>
                </c:pt>
                <c:pt idx="2" formatCode="General">
                  <c:v>139.73599999999999</c:v>
                </c:pt>
                <c:pt idx="3" formatCode="General">
                  <c:v>424.416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82-4284-B76F-23618AB0D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1436616"/>
        <c:axId val="1041441296"/>
      </c:lineChart>
      <c:catAx>
        <c:axId val="1041436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1441296"/>
        <c:crosses val="autoZero"/>
        <c:auto val="1"/>
        <c:lblAlgn val="ctr"/>
        <c:lblOffset val="100"/>
        <c:noMultiLvlLbl val="0"/>
      </c:catAx>
      <c:valAx>
        <c:axId val="104144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1436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CDtot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WingW!$C$3:$M$3</c:f>
              <c:numCache>
                <c:formatCode>General</c:formatCode>
                <c:ptCount val="11"/>
                <c:pt idx="0">
                  <c:v>13</c:v>
                </c:pt>
                <c:pt idx="1">
                  <c:v>21</c:v>
                </c:pt>
                <c:pt idx="2">
                  <c:v>29</c:v>
                </c:pt>
                <c:pt idx="3">
                  <c:v>37</c:v>
                </c:pt>
                <c:pt idx="4">
                  <c:v>45</c:v>
                </c:pt>
                <c:pt idx="5">
                  <c:v>53</c:v>
                </c:pt>
                <c:pt idx="6">
                  <c:v>61</c:v>
                </c:pt>
                <c:pt idx="7">
                  <c:v>69</c:v>
                </c:pt>
                <c:pt idx="8">
                  <c:v>77</c:v>
                </c:pt>
                <c:pt idx="9">
                  <c:v>85</c:v>
                </c:pt>
                <c:pt idx="10">
                  <c:v>93</c:v>
                </c:pt>
              </c:numCache>
            </c:numRef>
          </c:cat>
          <c:val>
            <c:numRef>
              <c:f>WingW!$C$7:$M$7</c:f>
              <c:numCache>
                <c:formatCode>0.000</c:formatCode>
                <c:ptCount val="11"/>
                <c:pt idx="0">
                  <c:v>8.1386791220000004E-2</c:v>
                </c:pt>
                <c:pt idx="1">
                  <c:v>8.1177285222000004E-2</c:v>
                </c:pt>
                <c:pt idx="2">
                  <c:v>9.68255829119999E-2</c:v>
                </c:pt>
                <c:pt idx="3">
                  <c:v>0.101072646769999</c:v>
                </c:pt>
                <c:pt idx="4">
                  <c:v>0.10780810115</c:v>
                </c:pt>
                <c:pt idx="5">
                  <c:v>0.10955455115399899</c:v>
                </c:pt>
                <c:pt idx="6">
                  <c:v>0.114135621761999</c:v>
                </c:pt>
                <c:pt idx="7">
                  <c:v>0.117615352162</c:v>
                </c:pt>
                <c:pt idx="8">
                  <c:v>0.119667857074</c:v>
                </c:pt>
                <c:pt idx="9">
                  <c:v>0.12175398622899899</c:v>
                </c:pt>
                <c:pt idx="10">
                  <c:v>0.123581829928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3B-4692-9CD8-E66734C1B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3914888"/>
        <c:axId val="793914168"/>
      </c:lineChart>
      <c:catAx>
        <c:axId val="79391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3914168"/>
        <c:crosses val="autoZero"/>
        <c:auto val="1"/>
        <c:lblAlgn val="ctr"/>
        <c:lblOffset val="100"/>
        <c:noMultiLvlLbl val="0"/>
      </c:catAx>
      <c:valAx>
        <c:axId val="793914168"/>
        <c:scaling>
          <c:orientation val="minMax"/>
          <c:min val="7.0000000000000007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391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WingW!$C$3:$M$3</c:f>
              <c:numCache>
                <c:formatCode>General</c:formatCode>
                <c:ptCount val="11"/>
                <c:pt idx="0">
                  <c:v>13</c:v>
                </c:pt>
                <c:pt idx="1">
                  <c:v>21</c:v>
                </c:pt>
                <c:pt idx="2">
                  <c:v>29</c:v>
                </c:pt>
                <c:pt idx="3">
                  <c:v>37</c:v>
                </c:pt>
                <c:pt idx="4">
                  <c:v>45</c:v>
                </c:pt>
                <c:pt idx="5">
                  <c:v>53</c:v>
                </c:pt>
                <c:pt idx="6">
                  <c:v>61</c:v>
                </c:pt>
                <c:pt idx="7">
                  <c:v>69</c:v>
                </c:pt>
                <c:pt idx="8">
                  <c:v>77</c:v>
                </c:pt>
                <c:pt idx="9">
                  <c:v>85</c:v>
                </c:pt>
                <c:pt idx="10">
                  <c:v>93</c:v>
                </c:pt>
              </c:numCache>
            </c:numRef>
          </c:cat>
          <c:val>
            <c:numRef>
              <c:f>WingW!$C$8:$M$8</c:f>
              <c:numCache>
                <c:formatCode>0.000</c:formatCode>
                <c:ptCount val="11"/>
                <c:pt idx="0">
                  <c:v>1.3737577514099899</c:v>
                </c:pt>
                <c:pt idx="1">
                  <c:v>1.3652087728069899</c:v>
                </c:pt>
                <c:pt idx="2">
                  <c:v>1.36176360146399</c:v>
                </c:pt>
                <c:pt idx="3">
                  <c:v>1.3256929507719899</c:v>
                </c:pt>
                <c:pt idx="4">
                  <c:v>1.33224401812299</c:v>
                </c:pt>
                <c:pt idx="5">
                  <c:v>1.308328389763</c:v>
                </c:pt>
                <c:pt idx="6">
                  <c:v>1.3056148439349899</c:v>
                </c:pt>
                <c:pt idx="7">
                  <c:v>1.296764290744</c:v>
                </c:pt>
                <c:pt idx="8">
                  <c:v>1.2946586936410001</c:v>
                </c:pt>
                <c:pt idx="9">
                  <c:v>1.28885062389299</c:v>
                </c:pt>
                <c:pt idx="10">
                  <c:v>1.287336111656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A0-4273-A6F7-B320AE0A2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5138448"/>
        <c:axId val="595140608"/>
      </c:lineChart>
      <c:catAx>
        <c:axId val="59513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95140608"/>
        <c:crosses val="autoZero"/>
        <c:auto val="1"/>
        <c:lblAlgn val="ctr"/>
        <c:lblOffset val="100"/>
        <c:noMultiLvlLbl val="0"/>
      </c:catAx>
      <c:valAx>
        <c:axId val="595140608"/>
        <c:scaling>
          <c:orientation val="minMax"/>
          <c:min val="1.2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95138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L/D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WingW!$C$3:$M$3</c:f>
              <c:numCache>
                <c:formatCode>General</c:formatCode>
                <c:ptCount val="11"/>
                <c:pt idx="0">
                  <c:v>13</c:v>
                </c:pt>
                <c:pt idx="1">
                  <c:v>21</c:v>
                </c:pt>
                <c:pt idx="2">
                  <c:v>29</c:v>
                </c:pt>
                <c:pt idx="3">
                  <c:v>37</c:v>
                </c:pt>
                <c:pt idx="4">
                  <c:v>45</c:v>
                </c:pt>
                <c:pt idx="5">
                  <c:v>53</c:v>
                </c:pt>
                <c:pt idx="6">
                  <c:v>61</c:v>
                </c:pt>
                <c:pt idx="7">
                  <c:v>69</c:v>
                </c:pt>
                <c:pt idx="8">
                  <c:v>77</c:v>
                </c:pt>
                <c:pt idx="9">
                  <c:v>85</c:v>
                </c:pt>
                <c:pt idx="10">
                  <c:v>93</c:v>
                </c:pt>
              </c:numCache>
            </c:numRef>
          </c:cat>
          <c:val>
            <c:numRef>
              <c:f>WingW!$C$9:$M$9</c:f>
              <c:numCache>
                <c:formatCode>0.000</c:formatCode>
                <c:ptCount val="11"/>
                <c:pt idx="0">
                  <c:v>16.879369868501001</c:v>
                </c:pt>
                <c:pt idx="1">
                  <c:v>16.817620459526001</c:v>
                </c:pt>
                <c:pt idx="2">
                  <c:v>14.0640888544609</c:v>
                </c:pt>
                <c:pt idx="3">
                  <c:v>13.1162385979879</c:v>
                </c:pt>
                <c:pt idx="4">
                  <c:v>12.357550164735001</c:v>
                </c:pt>
                <c:pt idx="5">
                  <c:v>11.942255031685001</c:v>
                </c:pt>
                <c:pt idx="6">
                  <c:v>11.43915303378</c:v>
                </c:pt>
                <c:pt idx="7">
                  <c:v>11.025467907989</c:v>
                </c:pt>
                <c:pt idx="8">
                  <c:v>10.8187672554839</c:v>
                </c:pt>
                <c:pt idx="9">
                  <c:v>10.5856954980199</c:v>
                </c:pt>
                <c:pt idx="10">
                  <c:v>10.416872062834001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35-40D0-9974-E9DBD1219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2160944"/>
        <c:axId val="842161304"/>
      </c:lineChart>
      <c:catAx>
        <c:axId val="8421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42161304"/>
        <c:crosses val="autoZero"/>
        <c:auto val="1"/>
        <c:lblAlgn val="ctr"/>
        <c:lblOffset val="100"/>
        <c:noMultiLvlLbl val="0"/>
      </c:catAx>
      <c:valAx>
        <c:axId val="842161304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421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CDi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WingW!$C$3:$M$3</c:f>
              <c:numCache>
                <c:formatCode>General</c:formatCode>
                <c:ptCount val="11"/>
                <c:pt idx="0">
                  <c:v>13</c:v>
                </c:pt>
                <c:pt idx="1">
                  <c:v>21</c:v>
                </c:pt>
                <c:pt idx="2">
                  <c:v>29</c:v>
                </c:pt>
                <c:pt idx="3">
                  <c:v>37</c:v>
                </c:pt>
                <c:pt idx="4">
                  <c:v>45</c:v>
                </c:pt>
                <c:pt idx="5">
                  <c:v>53</c:v>
                </c:pt>
                <c:pt idx="6">
                  <c:v>61</c:v>
                </c:pt>
                <c:pt idx="7">
                  <c:v>69</c:v>
                </c:pt>
                <c:pt idx="8">
                  <c:v>77</c:v>
                </c:pt>
                <c:pt idx="9">
                  <c:v>85</c:v>
                </c:pt>
                <c:pt idx="10">
                  <c:v>93</c:v>
                </c:pt>
              </c:numCache>
            </c:numRef>
          </c:cat>
          <c:val>
            <c:numRef>
              <c:f>WingW!$C$5:$M$5</c:f>
              <c:numCache>
                <c:formatCode>0.000</c:formatCode>
                <c:ptCount val="11"/>
                <c:pt idx="0">
                  <c:v>6.6900000000000001E-2</c:v>
                </c:pt>
                <c:pt idx="1">
                  <c:v>6.6203682752999898E-2</c:v>
                </c:pt>
                <c:pt idx="2">
                  <c:v>8.1609445192000002E-2</c:v>
                </c:pt>
                <c:pt idx="3">
                  <c:v>8.6297495836999902E-2</c:v>
                </c:pt>
                <c:pt idx="4">
                  <c:v>9.2870589446999899E-2</c:v>
                </c:pt>
                <c:pt idx="5">
                  <c:v>9.4958720255000004E-2</c:v>
                </c:pt>
                <c:pt idx="6">
                  <c:v>9.9545998903999899E-2</c:v>
                </c:pt>
                <c:pt idx="7">
                  <c:v>0.103155399213</c:v>
                </c:pt>
                <c:pt idx="8">
                  <c:v>0.10521655674700001</c:v>
                </c:pt>
                <c:pt idx="9">
                  <c:v>0.10739120751800001</c:v>
                </c:pt>
                <c:pt idx="10">
                  <c:v>0.10923127148800001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5D-4DED-8B31-4EEFA5E2B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6925752"/>
        <c:axId val="846922152"/>
      </c:lineChart>
      <c:catAx>
        <c:axId val="846925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46922152"/>
        <c:crosses val="autoZero"/>
        <c:auto val="1"/>
        <c:lblAlgn val="ctr"/>
        <c:lblOffset val="100"/>
        <c:noMultiLvlLbl val="0"/>
      </c:catAx>
      <c:valAx>
        <c:axId val="846922152"/>
        <c:scaling>
          <c:orientation val="minMax"/>
          <c:min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46925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45720</xdr:colOff>
      <xdr:row>6</xdr:row>
      <xdr:rowOff>41910</xdr:rowOff>
    </xdr:from>
    <xdr:to>
      <xdr:col>21</xdr:col>
      <xdr:colOff>655320</xdr:colOff>
      <xdr:row>21</xdr:row>
      <xdr:rowOff>41910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476B049-0FA3-CB93-0F18-BA9B431DF3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175260</xdr:colOff>
      <xdr:row>6</xdr:row>
      <xdr:rowOff>41910</xdr:rowOff>
    </xdr:from>
    <xdr:to>
      <xdr:col>27</xdr:col>
      <xdr:colOff>784860</xdr:colOff>
      <xdr:row>21</xdr:row>
      <xdr:rowOff>41910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003BB00-8A04-6ACF-489D-AC58BB2F8A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190500</xdr:colOff>
      <xdr:row>21</xdr:row>
      <xdr:rowOff>133350</xdr:rowOff>
    </xdr:from>
    <xdr:to>
      <xdr:col>28</xdr:col>
      <xdr:colOff>7620</xdr:colOff>
      <xdr:row>36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006AECE-8AB7-87E1-FE97-B0AE5A3F37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243840</xdr:colOff>
      <xdr:row>21</xdr:row>
      <xdr:rowOff>179070</xdr:rowOff>
    </xdr:from>
    <xdr:to>
      <xdr:col>22</xdr:col>
      <xdr:colOff>60960</xdr:colOff>
      <xdr:row>36</xdr:row>
      <xdr:rowOff>179070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49C0479-87DB-5925-AE10-6FE450404C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388620</xdr:colOff>
      <xdr:row>26</xdr:row>
      <xdr:rowOff>148590</xdr:rowOff>
    </xdr:from>
    <xdr:to>
      <xdr:col>15</xdr:col>
      <xdr:colOff>205740</xdr:colOff>
      <xdr:row>41</xdr:row>
      <xdr:rowOff>148590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0DC0939-FD93-21E2-E5D7-7CF17599D2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15</xdr:row>
      <xdr:rowOff>95250</xdr:rowOff>
    </xdr:from>
    <xdr:to>
      <xdr:col>6</xdr:col>
      <xdr:colOff>38100</xdr:colOff>
      <xdr:row>30</xdr:row>
      <xdr:rowOff>95250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2214EE4-01FE-F4A0-7F21-C947C7D7C2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175260</xdr:colOff>
      <xdr:row>15</xdr:row>
      <xdr:rowOff>148590</xdr:rowOff>
    </xdr:from>
    <xdr:to>
      <xdr:col>11</xdr:col>
      <xdr:colOff>784860</xdr:colOff>
      <xdr:row>30</xdr:row>
      <xdr:rowOff>148590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A05A789-F184-B89C-9766-6975938034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167640</xdr:colOff>
      <xdr:row>29</xdr:row>
      <xdr:rowOff>102870</xdr:rowOff>
    </xdr:from>
    <xdr:to>
      <xdr:col>5</xdr:col>
      <xdr:colOff>777240</xdr:colOff>
      <xdr:row>44</xdr:row>
      <xdr:rowOff>102870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8050519-B6C2-E913-055E-937F74D560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45720</xdr:colOff>
      <xdr:row>29</xdr:row>
      <xdr:rowOff>118110</xdr:rowOff>
    </xdr:from>
    <xdr:to>
      <xdr:col>11</xdr:col>
      <xdr:colOff>655320</xdr:colOff>
      <xdr:row>44</xdr:row>
      <xdr:rowOff>118110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F115D3D1-9516-AF40-FD99-E49F0F9FB5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54</xdr:row>
      <xdr:rowOff>26670</xdr:rowOff>
    </xdr:from>
    <xdr:to>
      <xdr:col>5</xdr:col>
      <xdr:colOff>609600</xdr:colOff>
      <xdr:row>69</xdr:row>
      <xdr:rowOff>26670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E5F0478C-362A-F163-C1E3-3700A1BC10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601980</xdr:colOff>
      <xdr:row>54</xdr:row>
      <xdr:rowOff>41910</xdr:rowOff>
    </xdr:from>
    <xdr:to>
      <xdr:col>11</xdr:col>
      <xdr:colOff>419100</xdr:colOff>
      <xdr:row>69</xdr:row>
      <xdr:rowOff>41910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B4BD55E-6D60-C4FF-6623-398CB2E71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69</xdr:row>
      <xdr:rowOff>133350</xdr:rowOff>
    </xdr:from>
    <xdr:to>
      <xdr:col>5</xdr:col>
      <xdr:colOff>609600</xdr:colOff>
      <xdr:row>84</xdr:row>
      <xdr:rowOff>133350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C90E6EDC-3A7C-6F8C-7100-2A10F34E27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678180</xdr:colOff>
      <xdr:row>69</xdr:row>
      <xdr:rowOff>87630</xdr:rowOff>
    </xdr:from>
    <xdr:to>
      <xdr:col>11</xdr:col>
      <xdr:colOff>495300</xdr:colOff>
      <xdr:row>84</xdr:row>
      <xdr:rowOff>87630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A0752297-8D4D-461B-6976-928048C91C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769620</xdr:colOff>
      <xdr:row>85</xdr:row>
      <xdr:rowOff>19050</xdr:rowOff>
    </xdr:from>
    <xdr:to>
      <xdr:col>8</xdr:col>
      <xdr:colOff>586740</xdr:colOff>
      <xdr:row>100</xdr:row>
      <xdr:rowOff>19050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FC63F6AE-8D26-61B4-A208-0791E5CDB4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22860</xdr:rowOff>
    </xdr:from>
    <xdr:to>
      <xdr:col>18</xdr:col>
      <xdr:colOff>7620</xdr:colOff>
      <xdr:row>16</xdr:row>
      <xdr:rowOff>22860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BDE1055-AABE-BF51-8FB7-D34EF5901D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220980</xdr:colOff>
      <xdr:row>16</xdr:row>
      <xdr:rowOff>49530</xdr:rowOff>
    </xdr:from>
    <xdr:to>
      <xdr:col>18</xdr:col>
      <xdr:colOff>38100</xdr:colOff>
      <xdr:row>31</xdr:row>
      <xdr:rowOff>49530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5E20AC9-B156-95F8-8334-9712125F71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137160</xdr:colOff>
      <xdr:row>0</xdr:row>
      <xdr:rowOff>179070</xdr:rowOff>
    </xdr:from>
    <xdr:to>
      <xdr:col>23</xdr:col>
      <xdr:colOff>746760</xdr:colOff>
      <xdr:row>15</xdr:row>
      <xdr:rowOff>179070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188E0B2-9737-226D-B965-377C741D2A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83820</xdr:colOff>
      <xdr:row>16</xdr:row>
      <xdr:rowOff>87630</xdr:rowOff>
    </xdr:from>
    <xdr:to>
      <xdr:col>23</xdr:col>
      <xdr:colOff>693420</xdr:colOff>
      <xdr:row>31</xdr:row>
      <xdr:rowOff>87630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E8527A4-1AF6-8C8E-19D2-3442940490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198120</xdr:colOff>
      <xdr:row>31</xdr:row>
      <xdr:rowOff>80010</xdr:rowOff>
    </xdr:from>
    <xdr:to>
      <xdr:col>18</xdr:col>
      <xdr:colOff>15240</xdr:colOff>
      <xdr:row>46</xdr:row>
      <xdr:rowOff>80010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27A9B8A-33E8-6687-06AE-73E5536912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60960</xdr:colOff>
      <xdr:row>31</xdr:row>
      <xdr:rowOff>110490</xdr:rowOff>
    </xdr:from>
    <xdr:to>
      <xdr:col>23</xdr:col>
      <xdr:colOff>670560</xdr:colOff>
      <xdr:row>46</xdr:row>
      <xdr:rowOff>110490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C68CC6EF-F1D8-03E5-207A-E6EC9ADD2A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723900</xdr:colOff>
      <xdr:row>43</xdr:row>
      <xdr:rowOff>133350</xdr:rowOff>
    </xdr:from>
    <xdr:to>
      <xdr:col>12</xdr:col>
      <xdr:colOff>541020</xdr:colOff>
      <xdr:row>58</xdr:row>
      <xdr:rowOff>133350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5CFE212C-F8F6-EA05-213E-72FD92FF62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160020</xdr:colOff>
      <xdr:row>43</xdr:row>
      <xdr:rowOff>64770</xdr:rowOff>
    </xdr:from>
    <xdr:to>
      <xdr:col>6</xdr:col>
      <xdr:colOff>434340</xdr:colOff>
      <xdr:row>58</xdr:row>
      <xdr:rowOff>64770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7F53A3B7-7C38-DBA8-DF92-15DE15B7BD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1443-4F60-4C66-B3B4-9BE390C8C684}">
  <dimension ref="A2:DO95"/>
  <sheetViews>
    <sheetView topLeftCell="A71" zoomScale="70" zoomScaleNormal="70" workbookViewId="0">
      <selection activeCell="M64" sqref="M64"/>
    </sheetView>
  </sheetViews>
  <sheetFormatPr baseColWidth="10" defaultRowHeight="14.4" x14ac:dyDescent="0.3"/>
  <cols>
    <col min="2" max="2" width="3.88671875" customWidth="1"/>
  </cols>
  <sheetData>
    <row r="2" spans="1:27" x14ac:dyDescent="0.3">
      <c r="C2" t="s">
        <v>4</v>
      </c>
      <c r="D2" s="3">
        <v>0</v>
      </c>
      <c r="E2" s="3">
        <v>5</v>
      </c>
      <c r="F2" s="3">
        <v>10</v>
      </c>
      <c r="G2" s="3">
        <v>0</v>
      </c>
      <c r="H2" s="3">
        <v>5</v>
      </c>
      <c r="I2" s="3">
        <v>10</v>
      </c>
      <c r="J2" s="3">
        <v>0</v>
      </c>
      <c r="K2" s="3">
        <v>5</v>
      </c>
      <c r="L2" s="3">
        <v>10</v>
      </c>
    </row>
    <row r="3" spans="1:27" x14ac:dyDescent="0.3">
      <c r="C3" t="s">
        <v>5</v>
      </c>
      <c r="D3" s="3">
        <v>0</v>
      </c>
      <c r="E3" s="3">
        <v>0</v>
      </c>
      <c r="F3" s="3">
        <v>0</v>
      </c>
      <c r="G3" s="3">
        <v>0.4</v>
      </c>
      <c r="H3" s="3">
        <v>0.4</v>
      </c>
      <c r="I3" s="3">
        <v>0.4</v>
      </c>
      <c r="J3" s="3">
        <v>0.8</v>
      </c>
      <c r="K3" s="3">
        <v>0.8</v>
      </c>
      <c r="L3" s="3">
        <v>0.8</v>
      </c>
    </row>
    <row r="4" spans="1:27" x14ac:dyDescent="0.3">
      <c r="D4" s="3"/>
      <c r="E4" s="3"/>
      <c r="F4" s="3"/>
      <c r="G4" s="3"/>
      <c r="H4" s="3"/>
      <c r="I4" s="3"/>
      <c r="J4" s="3"/>
      <c r="K4" s="3"/>
      <c r="L4" s="3"/>
    </row>
    <row r="5" spans="1:27" x14ac:dyDescent="0.3">
      <c r="A5" t="s">
        <v>0</v>
      </c>
      <c r="C5" t="s">
        <v>6</v>
      </c>
      <c r="D5" s="3">
        <v>7.7010312640000004E-3</v>
      </c>
      <c r="E5" s="3">
        <v>2.3920299966999899E-2</v>
      </c>
      <c r="F5" s="3">
        <v>5.8040585982000001E-2</v>
      </c>
      <c r="G5" s="3">
        <v>6.6690929720000002E-3</v>
      </c>
      <c r="H5" s="3">
        <v>2.4080977034000001E-2</v>
      </c>
      <c r="I5" s="3">
        <v>6.1583200418E-2</v>
      </c>
      <c r="J5" s="3">
        <v>6.0358164899999899E-4</v>
      </c>
      <c r="K5" s="3">
        <v>2.4899452345999901E-2</v>
      </c>
      <c r="L5" s="3">
        <v>8.1177663154999899E-2</v>
      </c>
    </row>
    <row r="6" spans="1:27" x14ac:dyDescent="0.3">
      <c r="A6" t="s">
        <v>1</v>
      </c>
      <c r="C6" t="s">
        <v>7</v>
      </c>
      <c r="D6" s="3">
        <v>0.14596312004699899</v>
      </c>
      <c r="E6" s="3">
        <v>0.59874923732600005</v>
      </c>
      <c r="F6" s="3">
        <v>1.0491828918420001</v>
      </c>
      <c r="G6" s="3">
        <v>0.14910901431199899</v>
      </c>
      <c r="H6" s="3">
        <v>0.62654401988300001</v>
      </c>
      <c r="I6" s="3">
        <v>1.1014185517170001</v>
      </c>
      <c r="J6" s="3">
        <v>0.16649416361399899</v>
      </c>
      <c r="K6" s="3">
        <v>0.76807722369300002</v>
      </c>
      <c r="L6" s="3">
        <v>1.3652080703939899</v>
      </c>
    </row>
    <row r="7" spans="1:27" x14ac:dyDescent="0.3">
      <c r="A7" t="s">
        <v>2</v>
      </c>
      <c r="C7" t="s">
        <v>8</v>
      </c>
      <c r="D7" s="3">
        <v>18.953710879199001</v>
      </c>
      <c r="E7" s="3">
        <v>25.031008731661899</v>
      </c>
      <c r="F7" s="3">
        <v>18.076710875397001</v>
      </c>
      <c r="G7" s="3">
        <v>22.3582149679469</v>
      </c>
      <c r="H7" s="3">
        <v>26.018214252319002</v>
      </c>
      <c r="I7" s="3">
        <v>17.8850489133869</v>
      </c>
      <c r="J7" s="3">
        <v>275.84364756926902</v>
      </c>
      <c r="K7" s="3">
        <v>30.847153303567001</v>
      </c>
      <c r="L7" s="3">
        <v>16.817533510233002</v>
      </c>
      <c r="M7" t="s">
        <v>39</v>
      </c>
    </row>
    <row r="8" spans="1:27" x14ac:dyDescent="0.3">
      <c r="A8" t="s">
        <v>3</v>
      </c>
      <c r="C8" t="s">
        <v>11</v>
      </c>
      <c r="D8" s="3">
        <v>15.686999999999999</v>
      </c>
      <c r="E8" s="3" t="s">
        <v>12</v>
      </c>
      <c r="F8" s="3"/>
      <c r="G8" s="3"/>
      <c r="H8" s="3"/>
      <c r="I8" s="3"/>
      <c r="J8" s="3"/>
      <c r="K8" s="3"/>
      <c r="L8" s="3"/>
    </row>
    <row r="9" spans="1:27" x14ac:dyDescent="0.3">
      <c r="C9" t="s">
        <v>40</v>
      </c>
      <c r="D9" s="3">
        <v>1.19</v>
      </c>
      <c r="E9" s="3">
        <v>1.58</v>
      </c>
      <c r="F9" s="3">
        <v>1.64</v>
      </c>
      <c r="G9" s="3">
        <v>1.64</v>
      </c>
      <c r="H9" s="3">
        <v>1.62</v>
      </c>
      <c r="I9" s="3">
        <v>1.58</v>
      </c>
      <c r="J9" s="3">
        <v>1.55</v>
      </c>
      <c r="K9" s="3">
        <v>1.5</v>
      </c>
      <c r="L9" s="3">
        <v>1.46</v>
      </c>
      <c r="M9" s="3">
        <v>1.29</v>
      </c>
      <c r="N9" s="3">
        <v>1.08</v>
      </c>
      <c r="O9" s="3">
        <v>0.95499999999999996</v>
      </c>
      <c r="P9" s="3">
        <v>0.95499999999999996</v>
      </c>
      <c r="Q9" s="3">
        <v>1.08</v>
      </c>
      <c r="R9" s="3">
        <v>1.29</v>
      </c>
      <c r="S9" s="3">
        <v>1.46</v>
      </c>
      <c r="T9" s="3">
        <v>1.5</v>
      </c>
      <c r="U9" s="3">
        <v>1.55</v>
      </c>
      <c r="V9" s="3">
        <v>1.58</v>
      </c>
      <c r="W9" s="3">
        <v>1.62</v>
      </c>
      <c r="X9" s="3">
        <v>1.64</v>
      </c>
      <c r="Y9" s="3">
        <v>1.64</v>
      </c>
      <c r="Z9" s="3">
        <v>1.58</v>
      </c>
      <c r="AA9" s="3">
        <v>1.19</v>
      </c>
    </row>
    <row r="10" spans="1:27" x14ac:dyDescent="0.3">
      <c r="D10" s="34">
        <f>MAX(D9:AA9)</f>
        <v>1.64</v>
      </c>
      <c r="E10" s="3"/>
      <c r="F10" s="3"/>
      <c r="G10" s="3"/>
      <c r="H10" s="3"/>
      <c r="I10" s="3"/>
      <c r="J10" s="3"/>
      <c r="K10" s="3"/>
      <c r="L10" s="3"/>
    </row>
    <row r="11" spans="1:27" x14ac:dyDescent="0.3">
      <c r="A11" t="s">
        <v>9</v>
      </c>
      <c r="C11" s="3" t="s">
        <v>6</v>
      </c>
      <c r="D11" s="3">
        <v>1.3311036922999901E-2</v>
      </c>
      <c r="E11" s="3">
        <v>2.9448849948000001E-2</v>
      </c>
      <c r="F11" s="3">
        <v>6.2008714409999902E-2</v>
      </c>
      <c r="G11" s="3">
        <v>1.3396647322000001E-2</v>
      </c>
      <c r="H11" s="3">
        <v>3.0540131432999901E-2</v>
      </c>
      <c r="I11" s="3">
        <v>6.6119001103999903E-2</v>
      </c>
      <c r="J11" s="3">
        <v>2.1134281670999899E-2</v>
      </c>
      <c r="K11" s="3">
        <v>4.4442082681999902E-2</v>
      </c>
      <c r="L11" s="3">
        <v>9.6943937302999897E-2</v>
      </c>
    </row>
    <row r="12" spans="1:27" x14ac:dyDescent="0.3">
      <c r="A12" s="4" t="s">
        <v>10</v>
      </c>
      <c r="C12" s="3" t="s">
        <v>7</v>
      </c>
      <c r="D12" s="3">
        <v>0.14994428463600001</v>
      </c>
      <c r="E12" s="3">
        <v>0.59988453584099899</v>
      </c>
      <c r="F12" s="3">
        <v>1.046889749108</v>
      </c>
      <c r="G12" s="3">
        <v>0.15149048148899899</v>
      </c>
      <c r="H12" s="3">
        <v>0.62574424110500004</v>
      </c>
      <c r="I12" s="3">
        <v>1.096429523202</v>
      </c>
      <c r="J12" s="3">
        <v>0.16057083909600001</v>
      </c>
      <c r="K12" s="3">
        <v>0.754923118692999</v>
      </c>
      <c r="L12" s="3">
        <v>1.3446087131260001</v>
      </c>
    </row>
    <row r="13" spans="1:27" x14ac:dyDescent="0.3">
      <c r="A13" s="7" t="s">
        <v>2</v>
      </c>
      <c r="C13" s="3" t="s">
        <v>8</v>
      </c>
      <c r="D13" s="19">
        <v>11.2646584562009</v>
      </c>
      <c r="E13" s="19">
        <v>20.370389231118899</v>
      </c>
      <c r="F13" s="19">
        <v>16.882945551504001</v>
      </c>
      <c r="G13" s="19">
        <v>11.308089094871001</v>
      </c>
      <c r="H13" s="19">
        <v>20.489245191108001</v>
      </c>
      <c r="I13" s="19">
        <v>16.582669200840002</v>
      </c>
      <c r="J13" s="19">
        <v>7.59764829452799</v>
      </c>
      <c r="K13" s="19">
        <v>16.9866728364069</v>
      </c>
      <c r="L13" s="19">
        <v>13.8699618617479</v>
      </c>
    </row>
    <row r="14" spans="1:27" x14ac:dyDescent="0.3">
      <c r="A14" s="7" t="s">
        <v>3</v>
      </c>
      <c r="C14" t="s">
        <v>11</v>
      </c>
      <c r="D14">
        <v>20.937000000000001</v>
      </c>
      <c r="E14" t="s">
        <v>12</v>
      </c>
    </row>
    <row r="15" spans="1:27" x14ac:dyDescent="0.3">
      <c r="A15" s="7"/>
      <c r="C15" t="s">
        <v>40</v>
      </c>
      <c r="D15" s="1">
        <v>0.44900000000000001</v>
      </c>
      <c r="E15" s="1">
        <v>0.72699999999999998</v>
      </c>
      <c r="F15" s="1">
        <v>0.85399999999999998</v>
      </c>
      <c r="G15" s="1">
        <v>0.90100000000000002</v>
      </c>
      <c r="H15" s="1">
        <v>0.89400000000000002</v>
      </c>
      <c r="I15" s="1">
        <v>0.86699999999999999</v>
      </c>
      <c r="J15" s="1">
        <v>0.83399999999999996</v>
      </c>
      <c r="K15" s="1">
        <v>0.80200000000000005</v>
      </c>
      <c r="L15" s="1">
        <v>0.80400000000000005</v>
      </c>
      <c r="M15" s="1">
        <v>0.72699999999999998</v>
      </c>
      <c r="N15" s="1">
        <v>0.63300000000000001</v>
      </c>
      <c r="O15" s="1">
        <v>0.54800000000000004</v>
      </c>
      <c r="P15" s="1">
        <v>0.54800000000000004</v>
      </c>
      <c r="Q15" s="1">
        <v>0.63300000000000001</v>
      </c>
      <c r="R15" s="1">
        <v>0.72699999999999998</v>
      </c>
      <c r="S15" s="1">
        <v>0.80400000000000005</v>
      </c>
      <c r="T15" s="1">
        <v>0.80300000000000005</v>
      </c>
      <c r="U15" s="1">
        <v>0.83399999999999996</v>
      </c>
      <c r="V15" s="1">
        <v>0.86699999999999999</v>
      </c>
      <c r="W15" s="1">
        <v>0.89400000000000002</v>
      </c>
      <c r="X15" s="1">
        <v>0.90100000000000002</v>
      </c>
      <c r="Y15" s="1">
        <v>0.85399999999999998</v>
      </c>
      <c r="Z15" s="1">
        <v>0.72699999999999998</v>
      </c>
      <c r="AA15" s="1">
        <v>0.44900000000000001</v>
      </c>
    </row>
    <row r="16" spans="1:27" x14ac:dyDescent="0.3">
      <c r="D16" s="34">
        <f>MAX(D15:AA15)</f>
        <v>0.90100000000000002</v>
      </c>
    </row>
    <row r="17" spans="1:27" x14ac:dyDescent="0.3">
      <c r="A17" t="s">
        <v>13</v>
      </c>
      <c r="C17" s="3" t="s">
        <v>6</v>
      </c>
      <c r="D17" s="3">
        <v>1.5034581988999899E-2</v>
      </c>
      <c r="E17" s="3">
        <v>3.0840939210000001E-2</v>
      </c>
      <c r="F17" s="3">
        <v>6.3132750116000003E-2</v>
      </c>
      <c r="G17" s="3">
        <v>1.54801287629999E-2</v>
      </c>
      <c r="H17" s="3">
        <v>3.2187742254999901E-2</v>
      </c>
      <c r="I17" s="3">
        <v>6.7237508086E-2</v>
      </c>
      <c r="J17" s="3">
        <v>2.8226681331000002E-2</v>
      </c>
      <c r="K17" s="3">
        <v>5.0322781937000002E-2</v>
      </c>
      <c r="L17" s="3">
        <v>0.10140009776099899</v>
      </c>
    </row>
    <row r="18" spans="1:27" x14ac:dyDescent="0.3">
      <c r="A18" s="5" t="s">
        <v>14</v>
      </c>
      <c r="C18" s="3" t="s">
        <v>7</v>
      </c>
      <c r="D18" s="3">
        <v>0.147151175812999</v>
      </c>
      <c r="E18" s="3">
        <v>0.59565336951600001</v>
      </c>
      <c r="F18" s="3">
        <v>1.040681674425</v>
      </c>
      <c r="G18" s="3">
        <v>0.14751403194900001</v>
      </c>
      <c r="H18" s="3">
        <v>0.62009379026400002</v>
      </c>
      <c r="I18" s="3">
        <v>1.0891050429139899</v>
      </c>
      <c r="J18" s="3">
        <v>0.149567817687</v>
      </c>
      <c r="K18" s="3">
        <v>0.74079055902500002</v>
      </c>
      <c r="L18" s="3">
        <v>1.3278465459219899</v>
      </c>
    </row>
    <row r="19" spans="1:27" x14ac:dyDescent="0.3">
      <c r="A19" s="7" t="s">
        <v>2</v>
      </c>
      <c r="C19" s="3" t="s">
        <v>8</v>
      </c>
      <c r="D19" s="19">
        <v>9.7875136081639909</v>
      </c>
      <c r="E19" s="19">
        <v>19.313723407091</v>
      </c>
      <c r="F19" s="19">
        <v>16.484022516305899</v>
      </c>
      <c r="G19" s="19">
        <v>9.5292509647100001</v>
      </c>
      <c r="H19" s="19">
        <v>19.2649047999099</v>
      </c>
      <c r="I19" s="19">
        <v>16.1978793372189</v>
      </c>
      <c r="J19" s="19">
        <v>5.2988098718150001</v>
      </c>
      <c r="K19" s="19">
        <v>14.720779148428001</v>
      </c>
      <c r="L19" s="19">
        <v>13.095120963827</v>
      </c>
    </row>
    <row r="20" spans="1:27" x14ac:dyDescent="0.3">
      <c r="A20" s="7" t="s">
        <v>3</v>
      </c>
      <c r="C20" t="s">
        <v>11</v>
      </c>
      <c r="D20">
        <v>26.398</v>
      </c>
      <c r="E20" t="s">
        <v>12</v>
      </c>
    </row>
    <row r="21" spans="1:27" x14ac:dyDescent="0.3">
      <c r="A21" s="7"/>
      <c r="C21" t="s">
        <v>40</v>
      </c>
      <c r="D21" s="1">
        <v>0.434</v>
      </c>
      <c r="E21" s="1">
        <v>0.72</v>
      </c>
      <c r="F21" s="1">
        <v>0.84399999999999997</v>
      </c>
      <c r="G21" s="1">
        <v>0.88700000000000001</v>
      </c>
      <c r="H21" s="1">
        <v>0.88</v>
      </c>
      <c r="I21" s="1">
        <v>0.84699999999999998</v>
      </c>
      <c r="J21" s="1">
        <v>0.82599999999999996</v>
      </c>
      <c r="K21" s="1">
        <v>0.79300000000000004</v>
      </c>
      <c r="L21" s="1">
        <v>0.79400000000000004</v>
      </c>
      <c r="M21" s="1">
        <v>0.70699999999999996</v>
      </c>
      <c r="N21" s="1">
        <v>0.625</v>
      </c>
      <c r="O21" s="1">
        <v>0.53</v>
      </c>
      <c r="P21" s="1">
        <v>0.53100000000000003</v>
      </c>
      <c r="Q21" s="1">
        <v>0.626</v>
      </c>
      <c r="R21" s="1">
        <v>0.70799999999999996</v>
      </c>
      <c r="S21" s="1">
        <v>0.79400000000000004</v>
      </c>
      <c r="T21" s="1">
        <v>0.79200000000000004</v>
      </c>
      <c r="U21" s="1">
        <v>0.82399999999999995</v>
      </c>
      <c r="V21" s="1">
        <v>0.84399999999999997</v>
      </c>
      <c r="W21" s="1">
        <v>0.878</v>
      </c>
      <c r="X21" s="1">
        <v>0.88500000000000001</v>
      </c>
      <c r="Y21" s="1">
        <v>0.84199999999999997</v>
      </c>
      <c r="Z21" s="1">
        <v>0.72</v>
      </c>
      <c r="AA21" s="1">
        <v>0.434</v>
      </c>
    </row>
    <row r="22" spans="1:27" x14ac:dyDescent="0.3">
      <c r="D22" s="34">
        <f>MAX(D21:AA21)</f>
        <v>0.88700000000000001</v>
      </c>
    </row>
    <row r="23" spans="1:27" x14ac:dyDescent="0.3">
      <c r="A23" t="s">
        <v>15</v>
      </c>
      <c r="C23" t="s">
        <v>6</v>
      </c>
      <c r="D23" s="3">
        <v>1.7593128079000001E-2</v>
      </c>
      <c r="E23" s="3">
        <v>3.3788119547999901E-2</v>
      </c>
      <c r="F23" s="3">
        <v>6.6114042671999898E-2</v>
      </c>
      <c r="G23" s="3">
        <v>1.8644889652999899E-2</v>
      </c>
      <c r="H23" s="3">
        <v>3.5642276004000002E-2</v>
      </c>
      <c r="I23" s="3">
        <v>7.0664615821000004E-2</v>
      </c>
      <c r="J23" s="3">
        <v>3.7523023155000002E-2</v>
      </c>
      <c r="K23" s="3">
        <v>5.9475940083000001E-2</v>
      </c>
      <c r="L23" s="3">
        <v>0.109823133983</v>
      </c>
    </row>
    <row r="24" spans="1:27" x14ac:dyDescent="0.3">
      <c r="A24" s="6" t="s">
        <v>16</v>
      </c>
      <c r="C24" t="s">
        <v>7</v>
      </c>
      <c r="D24" s="3">
        <v>0.15060402097100001</v>
      </c>
      <c r="E24" s="3">
        <v>0.59661191077599895</v>
      </c>
      <c r="F24" s="3">
        <v>1.03888110202299</v>
      </c>
      <c r="G24" s="3">
        <v>0.149960737253999</v>
      </c>
      <c r="H24" s="3">
        <v>0.61968871877999898</v>
      </c>
      <c r="I24" s="3">
        <v>1.0856173300459899</v>
      </c>
      <c r="J24" s="3">
        <v>0.14560351291099899</v>
      </c>
      <c r="K24" s="3">
        <v>0.73149596748699897</v>
      </c>
      <c r="L24" s="3">
        <v>1.3127382719680001</v>
      </c>
    </row>
    <row r="25" spans="1:27" x14ac:dyDescent="0.3">
      <c r="A25" s="7" t="s">
        <v>2</v>
      </c>
      <c r="C25" t="s">
        <v>8</v>
      </c>
      <c r="D25" s="19">
        <v>8.5603890505649893</v>
      </c>
      <c r="E25" s="19">
        <v>17.657446426734001</v>
      </c>
      <c r="F25" s="19">
        <v>15.7134711482949</v>
      </c>
      <c r="G25" s="19">
        <v>8.0429940882679904</v>
      </c>
      <c r="H25" s="19">
        <v>17.3863397136309</v>
      </c>
      <c r="I25" s="19">
        <v>15.362955241964</v>
      </c>
      <c r="J25" s="19">
        <v>3.8803779831330001</v>
      </c>
      <c r="K25" s="19">
        <v>12.2990232095819</v>
      </c>
      <c r="L25" s="19">
        <v>11.953203522411</v>
      </c>
    </row>
    <row r="26" spans="1:27" x14ac:dyDescent="0.3">
      <c r="A26" s="7" t="s">
        <v>3</v>
      </c>
      <c r="C26" t="s">
        <v>11</v>
      </c>
      <c r="D26" s="2">
        <v>41.652999999999999</v>
      </c>
      <c r="E26" t="s">
        <v>12</v>
      </c>
    </row>
    <row r="27" spans="1:27" x14ac:dyDescent="0.3">
      <c r="A27" s="7"/>
      <c r="C27" t="s">
        <v>40</v>
      </c>
      <c r="D27" s="1">
        <v>0.39100000000000001</v>
      </c>
      <c r="E27" s="1">
        <v>0.68600000000000005</v>
      </c>
      <c r="F27" s="1">
        <v>0.81599999999999995</v>
      </c>
      <c r="G27" s="1">
        <v>0.86599999999999999</v>
      </c>
      <c r="H27" s="1">
        <v>0.86099999999999999</v>
      </c>
      <c r="I27" s="1">
        <v>0.83399999999999996</v>
      </c>
      <c r="J27" s="1">
        <v>0.80400000000000005</v>
      </c>
      <c r="K27" s="1">
        <v>0.77700000000000002</v>
      </c>
      <c r="L27" s="1">
        <v>0.78600000000000003</v>
      </c>
      <c r="M27" s="1">
        <v>0.71399999999999997</v>
      </c>
      <c r="N27" s="1">
        <v>0.61599999999999999</v>
      </c>
      <c r="O27" s="1">
        <v>0.53600000000000003</v>
      </c>
      <c r="P27" s="1">
        <v>0.53600000000000003</v>
      </c>
      <c r="Q27" s="1">
        <v>0.61599999999999999</v>
      </c>
      <c r="R27" s="1">
        <v>0.71399999999999997</v>
      </c>
      <c r="S27" s="1">
        <v>0.78600000000000003</v>
      </c>
      <c r="T27" s="1">
        <v>0.77700000000000002</v>
      </c>
      <c r="U27" s="1">
        <v>0.80400000000000005</v>
      </c>
      <c r="V27" s="1">
        <v>0.83399999999999996</v>
      </c>
      <c r="W27" s="1">
        <v>0.86099999999999999</v>
      </c>
      <c r="X27" s="1">
        <v>0.86599999999999999</v>
      </c>
      <c r="Y27" s="1">
        <v>0.81599999999999995</v>
      </c>
      <c r="Z27" s="1">
        <v>0.68600000000000005</v>
      </c>
      <c r="AA27" s="1">
        <v>0.39200000000000002</v>
      </c>
    </row>
    <row r="28" spans="1:27" x14ac:dyDescent="0.3">
      <c r="D28" s="34">
        <f>MAX(D27:AA27)</f>
        <v>0.86599999999999999</v>
      </c>
    </row>
    <row r="29" spans="1:27" x14ac:dyDescent="0.3">
      <c r="A29" t="s">
        <v>21</v>
      </c>
      <c r="C29" s="3" t="s">
        <v>6</v>
      </c>
      <c r="D29" s="11">
        <v>8.7813524550000004E-3</v>
      </c>
      <c r="E29" s="12">
        <v>2.4232396972999899E-2</v>
      </c>
      <c r="F29" s="12">
        <v>5.615730092E-2</v>
      </c>
      <c r="G29" s="12">
        <v>8.8788928350000008E-3</v>
      </c>
      <c r="H29" s="12">
        <v>2.5686001465999898E-2</v>
      </c>
      <c r="I29" s="12">
        <v>6.0788568793E-2</v>
      </c>
      <c r="J29" s="12">
        <v>9.1688159999999894E-3</v>
      </c>
      <c r="K29" s="12">
        <v>3.4191611593999902E-2</v>
      </c>
      <c r="L29" s="13">
        <v>8.8176935353999897E-2</v>
      </c>
    </row>
    <row r="30" spans="1:27" x14ac:dyDescent="0.3">
      <c r="A30" s="4" t="s">
        <v>10</v>
      </c>
      <c r="C30" s="3" t="s">
        <v>7</v>
      </c>
      <c r="D30" s="14">
        <v>0.15017976891599899</v>
      </c>
      <c r="E30" s="3">
        <v>0.60128695269800003</v>
      </c>
      <c r="F30" s="3">
        <v>1.0494090523399899</v>
      </c>
      <c r="G30" s="3">
        <v>0.152312144747</v>
      </c>
      <c r="H30" s="3">
        <v>0.62762200361499898</v>
      </c>
      <c r="I30" s="3">
        <v>1.0992480321160001</v>
      </c>
      <c r="J30" s="3">
        <v>0.16804417788100001</v>
      </c>
      <c r="K30" s="3">
        <v>0.76504671265000002</v>
      </c>
      <c r="L30" s="15">
        <v>1.355608207503</v>
      </c>
    </row>
    <row r="31" spans="1:27" x14ac:dyDescent="0.3">
      <c r="A31" s="8" t="s">
        <v>18</v>
      </c>
      <c r="C31" s="3" t="s">
        <v>8</v>
      </c>
      <c r="D31" s="16">
        <v>17.102122899440001</v>
      </c>
      <c r="E31" s="17">
        <v>24.813350217178002</v>
      </c>
      <c r="F31" s="17">
        <v>18.686956729519899</v>
      </c>
      <c r="G31" s="17">
        <v>17.154407376386899</v>
      </c>
      <c r="H31" s="17">
        <v>24.434398808120001</v>
      </c>
      <c r="I31" s="17">
        <v>18.0831372402819</v>
      </c>
      <c r="J31" s="17">
        <v>18.3277947649879</v>
      </c>
      <c r="K31" s="17">
        <v>22.3752750157939</v>
      </c>
      <c r="L31" s="18">
        <v>15.373727858179</v>
      </c>
    </row>
    <row r="32" spans="1:27" x14ac:dyDescent="0.3">
      <c r="A32" s="8" t="s">
        <v>19</v>
      </c>
      <c r="C32" t="s">
        <v>11</v>
      </c>
      <c r="D32" s="3">
        <v>57.305999999999997</v>
      </c>
      <c r="E32" t="s">
        <v>20</v>
      </c>
    </row>
    <row r="33" spans="1:59" x14ac:dyDescent="0.3">
      <c r="A33" s="8"/>
      <c r="C33" t="s">
        <v>40</v>
      </c>
      <c r="D33" s="3">
        <v>0.34499999999999997</v>
      </c>
      <c r="E33" s="3">
        <v>0.53</v>
      </c>
      <c r="F33" s="3">
        <v>0.65500000000000003</v>
      </c>
      <c r="G33" s="3">
        <v>0.755</v>
      </c>
      <c r="H33" s="3">
        <v>0.82299999999999995</v>
      </c>
      <c r="I33" s="3">
        <v>0.86899999999999999</v>
      </c>
      <c r="J33" s="3">
        <v>0.89600000000000002</v>
      </c>
      <c r="K33" s="3">
        <v>0.90600000000000003</v>
      </c>
      <c r="L33" s="3">
        <v>0.91</v>
      </c>
      <c r="M33" s="3">
        <v>0.89900000000000002</v>
      </c>
      <c r="N33" s="3">
        <v>0.89200000000000002</v>
      </c>
      <c r="O33" s="3">
        <v>0.876</v>
      </c>
      <c r="P33" s="3">
        <v>0.86099999999999999</v>
      </c>
      <c r="Q33" s="3">
        <v>0.84499999999999997</v>
      </c>
      <c r="R33" s="3">
        <v>0.83399999999999996</v>
      </c>
      <c r="S33" s="3">
        <v>0.82299999999999995</v>
      </c>
      <c r="T33" s="3">
        <v>0.81499999999999995</v>
      </c>
      <c r="U33" s="3">
        <v>0.80800000000000005</v>
      </c>
      <c r="V33" s="3">
        <v>0.81100000000000005</v>
      </c>
      <c r="W33" s="3">
        <v>0.78400000000000003</v>
      </c>
      <c r="X33" s="3">
        <v>0.748</v>
      </c>
      <c r="Y33" s="3">
        <v>0.71599999999999997</v>
      </c>
      <c r="Z33" s="3">
        <v>0.68500000000000005</v>
      </c>
      <c r="AA33" s="3">
        <v>0.64800000000000002</v>
      </c>
      <c r="AB33" s="3">
        <v>0.61099999999999999</v>
      </c>
      <c r="AC33" s="3">
        <v>0.57799999999999996</v>
      </c>
      <c r="AD33" s="3">
        <v>0.55200000000000005</v>
      </c>
      <c r="AE33" s="3">
        <v>0.54800000000000004</v>
      </c>
      <c r="AF33" s="3">
        <v>0.54800000000000004</v>
      </c>
      <c r="AG33" s="3">
        <v>0.55200000000000005</v>
      </c>
      <c r="AH33" s="3">
        <v>0.57799999999999996</v>
      </c>
      <c r="AI33" s="3">
        <v>0.61099999999999999</v>
      </c>
      <c r="AJ33" s="3">
        <v>0.64800000000000002</v>
      </c>
      <c r="AK33" s="3">
        <v>0.68500000000000005</v>
      </c>
      <c r="AL33" s="3">
        <v>0.71599999999999997</v>
      </c>
      <c r="AM33" s="3">
        <v>0.748</v>
      </c>
      <c r="AN33" s="3">
        <v>0.78400000000000003</v>
      </c>
      <c r="AO33" s="3">
        <v>0.81100000000000005</v>
      </c>
      <c r="AP33" s="3">
        <v>0.80800000000000005</v>
      </c>
      <c r="AQ33" s="3">
        <v>0.81499999999999995</v>
      </c>
      <c r="AR33" s="3">
        <v>0.82299999999999995</v>
      </c>
      <c r="AS33" s="3">
        <v>0.83399999999999996</v>
      </c>
      <c r="AT33" s="3">
        <v>0.84499999999999997</v>
      </c>
      <c r="AU33" s="3">
        <v>0.86099999999999999</v>
      </c>
      <c r="AV33" s="3">
        <v>0.875</v>
      </c>
      <c r="AW33" s="3">
        <v>0.89200000000000002</v>
      </c>
      <c r="AX33" s="3">
        <v>0.89900000000000002</v>
      </c>
      <c r="AY33" s="3">
        <v>0.91</v>
      </c>
      <c r="AZ33" s="3">
        <v>0.90600000000000003</v>
      </c>
      <c r="BA33" s="3">
        <v>0.89600000000000002</v>
      </c>
      <c r="BB33" s="3">
        <v>0.86899999999999999</v>
      </c>
      <c r="BC33" s="3">
        <v>0.82299999999999995</v>
      </c>
      <c r="BD33" s="3">
        <v>0.755</v>
      </c>
      <c r="BE33" s="3">
        <v>0.65500000000000003</v>
      </c>
      <c r="BF33" s="3">
        <v>0.53</v>
      </c>
      <c r="BG33" s="3">
        <v>0.34499999999999997</v>
      </c>
    </row>
    <row r="34" spans="1:59" x14ac:dyDescent="0.3">
      <c r="D34" s="34">
        <f>MAX(D33:BG33)</f>
        <v>0.91</v>
      </c>
    </row>
    <row r="35" spans="1:59" x14ac:dyDescent="0.3">
      <c r="A35" t="s">
        <v>22</v>
      </c>
      <c r="C35" s="3" t="s">
        <v>6</v>
      </c>
      <c r="D35" s="3">
        <v>1.09946458439999E-2</v>
      </c>
      <c r="E35" s="3">
        <v>2.6713840382E-2</v>
      </c>
      <c r="F35" s="3">
        <v>5.8761809673999903E-2</v>
      </c>
      <c r="G35" s="3">
        <v>1.1352040242000001E-2</v>
      </c>
      <c r="H35" s="3">
        <v>2.8411166963000001E-2</v>
      </c>
      <c r="I35" s="3">
        <v>6.3610570359000002E-2</v>
      </c>
      <c r="J35" s="3">
        <v>1.3776942157E-2</v>
      </c>
      <c r="K35" s="3">
        <v>3.8890991376000002E-2</v>
      </c>
      <c r="L35" s="3">
        <v>9.2665370955000007E-2</v>
      </c>
    </row>
    <row r="36" spans="1:59" x14ac:dyDescent="0.3">
      <c r="A36" s="5" t="s">
        <v>14</v>
      </c>
      <c r="C36" s="3" t="s">
        <v>7</v>
      </c>
      <c r="D36" s="3">
        <v>0.15534561186900001</v>
      </c>
      <c r="E36" s="3">
        <v>0.60484335217499896</v>
      </c>
      <c r="F36" s="3">
        <v>1.05114171362899</v>
      </c>
      <c r="G36" s="3">
        <v>0.156677864537</v>
      </c>
      <c r="H36" s="3">
        <v>0.63019732260799899</v>
      </c>
      <c r="I36" s="3">
        <v>1.1000149168269899</v>
      </c>
      <c r="J36" s="3">
        <v>0.16671251958200001</v>
      </c>
      <c r="K36" s="3">
        <v>0.760468798757999</v>
      </c>
      <c r="L36" s="3">
        <v>1.34774024061099</v>
      </c>
    </row>
    <row r="37" spans="1:59" x14ac:dyDescent="0.3">
      <c r="A37" s="8" t="s">
        <v>18</v>
      </c>
      <c r="C37" s="3" t="s">
        <v>8</v>
      </c>
      <c r="D37" s="19">
        <v>14.129205621576</v>
      </c>
      <c r="E37" s="19">
        <v>22.6415724404029</v>
      </c>
      <c r="F37" s="19">
        <v>17.888178043945899</v>
      </c>
      <c r="G37" s="19">
        <v>13.801736181572</v>
      </c>
      <c r="H37" s="19">
        <v>22.1813248088149</v>
      </c>
      <c r="I37" s="19">
        <v>17.292957925328899</v>
      </c>
      <c r="J37" s="19">
        <v>12.1008361423949</v>
      </c>
      <c r="K37" s="19">
        <v>19.553854809547001</v>
      </c>
      <c r="L37" s="19">
        <v>14.5441627948369</v>
      </c>
    </row>
    <row r="38" spans="1:59" x14ac:dyDescent="0.3">
      <c r="A38" s="8" t="s">
        <v>19</v>
      </c>
      <c r="C38" t="s">
        <v>11</v>
      </c>
      <c r="D38" s="3">
        <v>78.713999999999999</v>
      </c>
      <c r="E38" t="s">
        <v>12</v>
      </c>
    </row>
    <row r="39" spans="1:59" x14ac:dyDescent="0.3">
      <c r="A39" s="8"/>
      <c r="C39" t="s">
        <v>40</v>
      </c>
      <c r="D39" s="1">
        <v>0.33300000000000002</v>
      </c>
      <c r="E39" s="1">
        <v>0.52400000000000002</v>
      </c>
      <c r="F39" s="1">
        <v>0.64900000000000002</v>
      </c>
      <c r="G39" s="1">
        <v>0.751</v>
      </c>
      <c r="H39" s="1">
        <v>0.82199999999999995</v>
      </c>
      <c r="I39" s="1">
        <v>0.86799999999999999</v>
      </c>
      <c r="J39" s="1">
        <v>0.89900000000000002</v>
      </c>
      <c r="K39" s="1">
        <v>0.90700000000000003</v>
      </c>
      <c r="L39" s="1">
        <v>0.91200000000000003</v>
      </c>
      <c r="M39" s="1">
        <v>0.90200000000000002</v>
      </c>
      <c r="N39" s="1">
        <v>0.89300000000000002</v>
      </c>
      <c r="O39" s="1">
        <v>0.875</v>
      </c>
      <c r="P39" s="1">
        <v>0.86199999999999999</v>
      </c>
      <c r="Q39" s="1">
        <v>0.84299999999999997</v>
      </c>
      <c r="R39" s="1">
        <v>0.83199999999999996</v>
      </c>
      <c r="S39" s="1">
        <v>0.81899999999999995</v>
      </c>
      <c r="T39" s="1">
        <v>0.81200000000000006</v>
      </c>
      <c r="U39" s="1">
        <v>0.80300000000000005</v>
      </c>
      <c r="V39" s="1">
        <v>0.80300000000000005</v>
      </c>
      <c r="W39" s="1">
        <v>0.77400000000000002</v>
      </c>
      <c r="X39" s="1">
        <v>0.73899999999999999</v>
      </c>
      <c r="Y39" s="1">
        <v>0.70899999999999996</v>
      </c>
      <c r="Z39" s="1">
        <v>0.67600000000000005</v>
      </c>
      <c r="AA39" s="1">
        <v>0.64</v>
      </c>
      <c r="AB39" s="1">
        <v>0.60599999999999998</v>
      </c>
      <c r="AC39" s="1">
        <v>0.57299999999999995</v>
      </c>
      <c r="AD39" s="1">
        <v>0.54400000000000004</v>
      </c>
      <c r="AE39" s="1">
        <v>0.53100000000000003</v>
      </c>
      <c r="AF39" s="1">
        <v>0.53100000000000003</v>
      </c>
      <c r="AG39" s="1">
        <v>0.54400000000000004</v>
      </c>
      <c r="AH39" s="1">
        <v>0.57299999999999995</v>
      </c>
      <c r="AI39" s="1">
        <v>0.60599999999999998</v>
      </c>
      <c r="AJ39" s="1">
        <v>0.64</v>
      </c>
      <c r="AK39" s="1">
        <v>0.67600000000000005</v>
      </c>
      <c r="AL39" s="1">
        <v>0.70899999999999996</v>
      </c>
      <c r="AM39" s="1">
        <v>0.73899999999999999</v>
      </c>
      <c r="AN39" s="1">
        <v>0.77400000000000002</v>
      </c>
      <c r="AO39" s="1">
        <v>0.80300000000000005</v>
      </c>
      <c r="AP39" s="1">
        <v>0.80300000000000005</v>
      </c>
      <c r="AQ39" s="1">
        <v>0.81200000000000006</v>
      </c>
      <c r="AR39" s="1">
        <v>0.81899999999999995</v>
      </c>
      <c r="AS39" s="1">
        <v>0.83199999999999996</v>
      </c>
      <c r="AT39" s="1">
        <v>0.84299999999999997</v>
      </c>
      <c r="AU39" s="1">
        <v>0.86199999999999999</v>
      </c>
      <c r="AV39" s="1">
        <v>0.875</v>
      </c>
      <c r="AW39" s="1">
        <v>0.89300000000000002</v>
      </c>
      <c r="AX39" s="1">
        <v>0.90100000000000002</v>
      </c>
      <c r="AY39" s="1">
        <v>0.91200000000000003</v>
      </c>
      <c r="AZ39" s="1">
        <v>0.90700000000000003</v>
      </c>
      <c r="BA39" s="1">
        <v>0.89900000000000002</v>
      </c>
      <c r="BB39" s="1">
        <v>0.86799999999999999</v>
      </c>
      <c r="BC39" s="1">
        <v>0.82199999999999995</v>
      </c>
      <c r="BD39" s="1">
        <v>0.751</v>
      </c>
      <c r="BE39" s="1">
        <v>0.64900000000000002</v>
      </c>
      <c r="BF39" s="1">
        <v>0.52400000000000002</v>
      </c>
      <c r="BG39" s="1">
        <v>0.33300000000000002</v>
      </c>
    </row>
    <row r="40" spans="1:59" x14ac:dyDescent="0.3">
      <c r="D40" s="34">
        <f>MAX(D39:BG39)</f>
        <v>0.91200000000000003</v>
      </c>
    </row>
    <row r="41" spans="1:59" x14ac:dyDescent="0.3">
      <c r="A41" t="s">
        <v>23</v>
      </c>
      <c r="C41" s="3" t="s">
        <v>6</v>
      </c>
      <c r="D41" s="3">
        <v>1.3488384957999901E-2</v>
      </c>
      <c r="E41" s="3">
        <v>2.9083263434000001E-2</v>
      </c>
      <c r="F41" s="3">
        <v>6.0801204102000003E-2</v>
      </c>
      <c r="G41" s="3">
        <v>1.41364496429999E-2</v>
      </c>
      <c r="H41" s="3">
        <v>3.0977671335000002E-2</v>
      </c>
      <c r="I41" s="3">
        <v>6.5724642508000003E-2</v>
      </c>
      <c r="J41" s="3">
        <v>1.8906164504000001E-2</v>
      </c>
      <c r="K41" s="3">
        <v>4.31827376659999E-2</v>
      </c>
      <c r="L41" s="3">
        <v>9.5618927921000005E-2</v>
      </c>
    </row>
    <row r="42" spans="1:59" x14ac:dyDescent="0.3">
      <c r="A42" s="6" t="s">
        <v>16</v>
      </c>
      <c r="C42" s="3" t="s">
        <v>7</v>
      </c>
      <c r="D42" s="3">
        <v>0.151011025253</v>
      </c>
      <c r="E42" s="3">
        <v>0.59860876256899898</v>
      </c>
      <c r="F42" s="3">
        <v>1.0424827855109899</v>
      </c>
      <c r="G42" s="3">
        <v>0.150867423284999</v>
      </c>
      <c r="H42" s="3">
        <v>0.62223523219200005</v>
      </c>
      <c r="I42" s="3">
        <v>1.0893562284310001</v>
      </c>
      <c r="J42" s="3">
        <v>0.153075207022</v>
      </c>
      <c r="K42" s="3">
        <v>0.742901776730999</v>
      </c>
      <c r="L42" s="3">
        <v>1.3258064919649899</v>
      </c>
    </row>
    <row r="43" spans="1:59" x14ac:dyDescent="0.3">
      <c r="A43" s="8" t="s">
        <v>18</v>
      </c>
      <c r="C43" s="3" t="s">
        <v>8</v>
      </c>
      <c r="D43" s="19">
        <v>11.1956342975009</v>
      </c>
      <c r="E43" s="19">
        <v>20.5825857170109</v>
      </c>
      <c r="F43" s="19">
        <v>17.145758885850899</v>
      </c>
      <c r="G43" s="19">
        <v>10.672228677832001</v>
      </c>
      <c r="H43" s="19">
        <v>20.0865722108759</v>
      </c>
      <c r="I43" s="19">
        <v>16.574547792956899</v>
      </c>
      <c r="J43" s="19">
        <v>8.0965764891440006</v>
      </c>
      <c r="K43" s="19">
        <v>17.203674822231001</v>
      </c>
      <c r="L43" s="19">
        <v>13.8655234982319</v>
      </c>
    </row>
    <row r="44" spans="1:59" x14ac:dyDescent="0.3">
      <c r="A44" s="8" t="s">
        <v>19</v>
      </c>
      <c r="C44" t="s">
        <v>11</v>
      </c>
      <c r="D44" s="3">
        <v>111.67700000000001</v>
      </c>
      <c r="E44" t="s">
        <v>20</v>
      </c>
    </row>
    <row r="45" spans="1:59" x14ac:dyDescent="0.3">
      <c r="A45" s="8"/>
      <c r="C45" t="s">
        <v>40</v>
      </c>
      <c r="D45" s="1">
        <v>0.30499999999999999</v>
      </c>
      <c r="E45" s="1">
        <v>0.48899999999999999</v>
      </c>
      <c r="F45" s="1">
        <v>0.61399999999999999</v>
      </c>
      <c r="G45" s="1">
        <v>0.71399999999999997</v>
      </c>
      <c r="H45" s="1">
        <v>0.78500000000000003</v>
      </c>
      <c r="I45" s="1">
        <v>0.83199999999999996</v>
      </c>
      <c r="J45" s="1">
        <v>0.86699999999999999</v>
      </c>
      <c r="K45" s="1">
        <v>0.874</v>
      </c>
      <c r="L45" s="1">
        <v>0.88100000000000001</v>
      </c>
      <c r="M45" s="1">
        <v>0.87</v>
      </c>
      <c r="N45" s="1">
        <v>0.86399999999999999</v>
      </c>
      <c r="O45" s="1">
        <v>0.84699999999999998</v>
      </c>
      <c r="P45" s="1">
        <v>0.83599999999999997</v>
      </c>
      <c r="Q45" s="1">
        <v>0.81899999999999995</v>
      </c>
      <c r="R45" s="1">
        <v>0.81</v>
      </c>
      <c r="S45" s="1">
        <v>0.8</v>
      </c>
      <c r="T45" s="1">
        <v>0.79600000000000004</v>
      </c>
      <c r="U45" s="1">
        <v>0.79400000000000004</v>
      </c>
      <c r="V45" s="1">
        <v>0.79500000000000004</v>
      </c>
      <c r="W45" s="1">
        <v>0.76500000000000001</v>
      </c>
      <c r="X45" s="1">
        <v>0.73</v>
      </c>
      <c r="Y45" s="1">
        <v>0.70299999999999996</v>
      </c>
      <c r="Z45" s="1">
        <v>0.67</v>
      </c>
      <c r="AA45" s="1">
        <v>0.63500000000000001</v>
      </c>
      <c r="AB45" s="1">
        <v>0.6</v>
      </c>
      <c r="AC45" s="1">
        <v>0.56499999999999995</v>
      </c>
      <c r="AD45" s="1">
        <v>0.53800000000000003</v>
      </c>
      <c r="AE45" s="1">
        <v>0.51800000000000002</v>
      </c>
      <c r="AF45" s="1">
        <v>0.51800000000000002</v>
      </c>
      <c r="AG45" s="1">
        <v>0.53800000000000003</v>
      </c>
      <c r="AH45" s="1">
        <v>0.56499999999999995</v>
      </c>
      <c r="AI45" s="1">
        <v>0.6</v>
      </c>
      <c r="AJ45" s="1">
        <v>0.63500000000000001</v>
      </c>
      <c r="AK45" s="1">
        <v>0.67</v>
      </c>
      <c r="AL45" s="1">
        <v>0.70299999999999996</v>
      </c>
      <c r="AM45" s="1">
        <v>0.73</v>
      </c>
      <c r="AN45" s="1">
        <v>0.76500000000000001</v>
      </c>
      <c r="AO45" s="1">
        <v>0.79500000000000004</v>
      </c>
      <c r="AP45" s="1">
        <v>0.79400000000000004</v>
      </c>
      <c r="AQ45" s="1">
        <v>0.79600000000000004</v>
      </c>
      <c r="AR45" s="1">
        <v>0.8</v>
      </c>
      <c r="AS45" s="1">
        <v>0.81</v>
      </c>
      <c r="AT45" s="1">
        <v>0.81899999999999995</v>
      </c>
      <c r="AU45" s="1">
        <v>0.83599999999999997</v>
      </c>
      <c r="AV45" s="1">
        <v>0.84699999999999998</v>
      </c>
      <c r="AW45" s="1">
        <v>0.86399999999999999</v>
      </c>
      <c r="AX45" s="1">
        <v>0.87</v>
      </c>
      <c r="AY45" s="1">
        <v>0.88100000000000001</v>
      </c>
      <c r="AZ45" s="1">
        <v>0.874</v>
      </c>
      <c r="BA45" s="1">
        <v>0.86699999999999999</v>
      </c>
      <c r="BB45" s="1">
        <v>0.83199999999999996</v>
      </c>
      <c r="BC45" s="1">
        <v>0.78500000000000003</v>
      </c>
      <c r="BD45" s="1">
        <v>0.71399999999999997</v>
      </c>
      <c r="BE45" s="1">
        <v>0.61399999999999999</v>
      </c>
      <c r="BF45" s="1">
        <v>0.48899999999999999</v>
      </c>
      <c r="BG45" s="1">
        <v>0.30499999999999999</v>
      </c>
    </row>
    <row r="46" spans="1:59" x14ac:dyDescent="0.3">
      <c r="D46" s="34">
        <f>MAX(D45:BG45)</f>
        <v>0.88100000000000001</v>
      </c>
    </row>
    <row r="47" spans="1:59" x14ac:dyDescent="0.3">
      <c r="A47" t="s">
        <v>26</v>
      </c>
      <c r="C47" s="3" t="s">
        <v>6</v>
      </c>
      <c r="D47" s="3">
        <v>4.5485691260000001E-3</v>
      </c>
      <c r="E47" s="3">
        <v>1.9062788872000001E-2</v>
      </c>
      <c r="F47" s="3">
        <v>5.0104230095999902E-2</v>
      </c>
      <c r="G47" s="3">
        <v>4.3480512569999902E-3</v>
      </c>
      <c r="H47" s="3">
        <v>2.0192993980000001E-2</v>
      </c>
      <c r="I47" s="3">
        <v>5.4374142679000002E-2</v>
      </c>
      <c r="J47" s="3">
        <v>2.4541106840000001E-3</v>
      </c>
      <c r="K47" s="3">
        <v>2.6298927055999899E-2</v>
      </c>
      <c r="L47" s="3">
        <v>7.89881176109999E-2</v>
      </c>
    </row>
    <row r="48" spans="1:59" x14ac:dyDescent="0.3">
      <c r="A48" s="4" t="s">
        <v>10</v>
      </c>
      <c r="C48" s="3" t="s">
        <v>7</v>
      </c>
      <c r="D48" s="3">
        <v>0.14737666529400001</v>
      </c>
      <c r="E48" s="3">
        <v>0.59517252370899898</v>
      </c>
      <c r="F48" s="3">
        <v>1.03947558442599</v>
      </c>
      <c r="G48" s="3">
        <v>0.149573913890999</v>
      </c>
      <c r="H48" s="3">
        <v>0.62151996569400003</v>
      </c>
      <c r="I48" s="3">
        <v>1.08938761909699</v>
      </c>
      <c r="J48" s="3">
        <v>0.16581164235400001</v>
      </c>
      <c r="K48" s="3">
        <v>0.75883366446199896</v>
      </c>
      <c r="L48" s="3">
        <v>1.345073027198</v>
      </c>
    </row>
    <row r="49" spans="1:119" x14ac:dyDescent="0.3">
      <c r="A49" s="9" t="s">
        <v>24</v>
      </c>
      <c r="C49" s="3" t="s">
        <v>8</v>
      </c>
      <c r="D49" s="19">
        <v>32.400665176198899</v>
      </c>
      <c r="E49" s="19">
        <v>31.221692045804001</v>
      </c>
      <c r="F49" s="19">
        <v>20.746263986978001</v>
      </c>
      <c r="G49" s="19">
        <v>34.400218635934003</v>
      </c>
      <c r="H49" s="19">
        <v>30.778990292983899</v>
      </c>
      <c r="I49" s="19">
        <v>20.035030722628001</v>
      </c>
      <c r="J49" s="19">
        <v>67.564859002499006</v>
      </c>
      <c r="K49" s="19">
        <v>28.8541681885219</v>
      </c>
      <c r="L49" s="19">
        <v>17.028802152571899</v>
      </c>
      <c r="M49" t="s">
        <v>36</v>
      </c>
    </row>
    <row r="50" spans="1:119" x14ac:dyDescent="0.3">
      <c r="A50" s="9" t="s">
        <v>25</v>
      </c>
      <c r="C50" t="s">
        <v>11</v>
      </c>
      <c r="D50" s="3">
        <v>246.12799999999999</v>
      </c>
      <c r="E50" t="s">
        <v>20</v>
      </c>
    </row>
    <row r="51" spans="1:119" x14ac:dyDescent="0.3">
      <c r="A51" s="9"/>
      <c r="C51" t="s">
        <v>40</v>
      </c>
      <c r="D51" s="1">
        <v>0.54200000000000004</v>
      </c>
      <c r="E51" s="1">
        <v>0.31</v>
      </c>
      <c r="F51" s="1">
        <v>0.48799999999999999</v>
      </c>
      <c r="G51" s="1">
        <v>0.48799999999999999</v>
      </c>
      <c r="H51" s="1">
        <v>0.54200000000000004</v>
      </c>
      <c r="I51" s="1">
        <v>0.66500000000000004</v>
      </c>
      <c r="J51" s="1">
        <v>0.71299999999999997</v>
      </c>
      <c r="K51" s="1">
        <v>0.754</v>
      </c>
      <c r="L51" s="1">
        <v>0.79</v>
      </c>
      <c r="M51" s="1">
        <v>0.82</v>
      </c>
      <c r="N51" s="1">
        <v>0.84599999999999997</v>
      </c>
      <c r="O51" s="1">
        <v>0.86699999999999999</v>
      </c>
      <c r="P51" s="1">
        <v>0.88300000000000001</v>
      </c>
      <c r="Q51" s="1">
        <v>0.89600000000000002</v>
      </c>
      <c r="R51" s="1">
        <v>0.90400000000000003</v>
      </c>
      <c r="S51" s="1">
        <v>0.90900000000000003</v>
      </c>
      <c r="T51" s="1">
        <v>0.91</v>
      </c>
      <c r="U51" s="1">
        <v>0.90900000000000003</v>
      </c>
      <c r="V51" s="1">
        <v>0.90600000000000003</v>
      </c>
      <c r="W51" s="1">
        <v>0.90100000000000002</v>
      </c>
      <c r="X51" s="1">
        <v>0.89600000000000002</v>
      </c>
      <c r="Y51" s="1">
        <v>0.88900000000000001</v>
      </c>
      <c r="Z51" s="1">
        <v>0.88200000000000001</v>
      </c>
      <c r="AA51" s="1">
        <v>0.874</v>
      </c>
      <c r="AB51" s="1">
        <v>0.86699999999999999</v>
      </c>
      <c r="AC51" s="1">
        <v>0.85799999999999998</v>
      </c>
      <c r="AD51" s="1">
        <v>0.85199999999999998</v>
      </c>
      <c r="AE51" s="1">
        <v>0.77900000000000003</v>
      </c>
      <c r="AF51" s="1">
        <v>0.77600000000000002</v>
      </c>
      <c r="AG51" s="1">
        <v>0.83799999999999997</v>
      </c>
      <c r="AH51" s="1">
        <v>0.77700000000000002</v>
      </c>
      <c r="AI51" s="1">
        <v>0.82599999999999996</v>
      </c>
      <c r="AJ51" s="1">
        <v>0.82199999999999995</v>
      </c>
      <c r="AK51" s="1">
        <v>0.81799999999999995</v>
      </c>
      <c r="AL51" s="1">
        <v>0.81499999999999995</v>
      </c>
      <c r="AM51" s="1">
        <v>0.81200000000000006</v>
      </c>
      <c r="AN51" s="1">
        <v>0.80900000000000005</v>
      </c>
      <c r="AO51" s="1">
        <v>0.78400000000000003</v>
      </c>
      <c r="AP51" s="1">
        <v>1.01</v>
      </c>
      <c r="AQ51" s="1">
        <v>0.86</v>
      </c>
      <c r="AR51" s="1">
        <v>0.77</v>
      </c>
      <c r="AS51" s="1">
        <v>0.75900000000000001</v>
      </c>
      <c r="AT51" s="1">
        <v>0.74099999999999999</v>
      </c>
      <c r="AU51" s="1">
        <v>0.72499999999999998</v>
      </c>
      <c r="AV51" s="1">
        <v>0.70499999999999996</v>
      </c>
      <c r="AW51" s="1">
        <v>0.69199999999999995</v>
      </c>
      <c r="AX51" s="1">
        <v>0.67200000000000004</v>
      </c>
      <c r="AY51" s="1">
        <v>0.65800000000000003</v>
      </c>
      <c r="AZ51" s="1">
        <v>0.64</v>
      </c>
      <c r="BA51" s="1">
        <v>0.624</v>
      </c>
      <c r="BB51" s="1">
        <v>0.60399999999999998</v>
      </c>
      <c r="BC51" s="1">
        <v>0.58899999999999997</v>
      </c>
      <c r="BD51" s="1">
        <v>0.45</v>
      </c>
      <c r="BE51" s="1">
        <v>0.55700000000000005</v>
      </c>
      <c r="BF51" s="1">
        <v>0.54500000000000004</v>
      </c>
      <c r="BG51" s="1">
        <v>0.53500000000000003</v>
      </c>
      <c r="BH51" s="1">
        <v>0.53200000000000003</v>
      </c>
      <c r="BI51" s="1">
        <v>0.64800000000000002</v>
      </c>
      <c r="BJ51" s="1">
        <v>0.64800000000000002</v>
      </c>
      <c r="BK51" s="1">
        <v>0.53200000000000003</v>
      </c>
      <c r="BL51" s="1">
        <v>0.53500000000000003</v>
      </c>
      <c r="BM51" s="1">
        <v>0.54500000000000004</v>
      </c>
      <c r="BN51" s="1">
        <v>0.55700000000000005</v>
      </c>
      <c r="BO51" s="1">
        <v>0.45100000000000001</v>
      </c>
      <c r="BP51" s="1">
        <v>0.59</v>
      </c>
      <c r="BQ51" s="1">
        <v>0.60499999999999998</v>
      </c>
      <c r="BR51" s="1">
        <v>0.625</v>
      </c>
      <c r="BS51" s="1">
        <v>0.64100000000000001</v>
      </c>
      <c r="BT51" s="1">
        <v>0.65900000000000003</v>
      </c>
      <c r="BU51" s="1">
        <v>0.67400000000000004</v>
      </c>
      <c r="BV51" s="1">
        <v>0.69399999999999995</v>
      </c>
      <c r="BW51" s="1">
        <v>0.70799999999999996</v>
      </c>
      <c r="BX51" s="1">
        <v>0.72799999999999998</v>
      </c>
      <c r="BY51" s="1">
        <v>0.74299999999999999</v>
      </c>
      <c r="BZ51" s="1">
        <v>0.76200000000000001</v>
      </c>
      <c r="CA51" s="1">
        <v>0.77300000000000002</v>
      </c>
      <c r="CB51" s="1">
        <v>0.86399999999999999</v>
      </c>
      <c r="CC51" s="1">
        <v>1.01</v>
      </c>
      <c r="CD51" s="1">
        <v>0.78700000000000003</v>
      </c>
      <c r="CE51" s="1">
        <v>0.81200000000000006</v>
      </c>
      <c r="CF51" s="1">
        <v>0.81499999999999995</v>
      </c>
      <c r="CG51" s="1">
        <v>0.81799999999999995</v>
      </c>
      <c r="CH51" s="1">
        <v>0.82199999999999995</v>
      </c>
      <c r="CI51" s="1">
        <v>0.82599999999999996</v>
      </c>
      <c r="CJ51" s="1">
        <v>0.83</v>
      </c>
      <c r="CK51" s="1">
        <v>0.78100000000000003</v>
      </c>
      <c r="CL51" s="1">
        <v>0.84199999999999997</v>
      </c>
      <c r="CM51" s="1">
        <v>0.78</v>
      </c>
      <c r="CN51" s="1">
        <v>0.78300000000000003</v>
      </c>
      <c r="CO51" s="1">
        <v>0.85599999999999998</v>
      </c>
      <c r="CP51" s="1">
        <v>0.86199999999999999</v>
      </c>
      <c r="CQ51" s="1">
        <v>0.871</v>
      </c>
      <c r="CR51" s="1">
        <v>0.878</v>
      </c>
      <c r="CS51" s="1">
        <v>0.88700000000000001</v>
      </c>
      <c r="CT51" s="1">
        <v>0.89400000000000002</v>
      </c>
      <c r="CU51" s="1">
        <v>0.90100000000000002</v>
      </c>
      <c r="CV51" s="1">
        <v>0.90500000000000003</v>
      </c>
      <c r="CW51" s="1">
        <v>0.91100000000000003</v>
      </c>
      <c r="CX51" s="1">
        <v>0.91300000000000003</v>
      </c>
      <c r="CY51" s="1">
        <v>0.91500000000000004</v>
      </c>
      <c r="CZ51" s="1">
        <v>0.91400000000000003</v>
      </c>
      <c r="DA51" s="1">
        <v>0.90900000000000003</v>
      </c>
      <c r="DB51" s="1">
        <v>0.90100000000000002</v>
      </c>
      <c r="DC51" s="1">
        <v>0.88800000000000001</v>
      </c>
      <c r="DD51" s="1">
        <v>0.871</v>
      </c>
      <c r="DE51" s="1">
        <v>0.85099999999999998</v>
      </c>
      <c r="DF51" s="1">
        <v>0.82499999999999996</v>
      </c>
      <c r="DG51" s="1">
        <v>0.79500000000000004</v>
      </c>
      <c r="DH51" s="1">
        <v>0.75800000000000001</v>
      </c>
      <c r="DI51" s="1">
        <v>0.71699999999999997</v>
      </c>
      <c r="DJ51" s="1">
        <v>0.66900000000000004</v>
      </c>
      <c r="DK51" s="1">
        <v>0.54500000000000004</v>
      </c>
      <c r="DL51" s="1">
        <v>0.49099999999999999</v>
      </c>
      <c r="DM51" s="1">
        <v>0.49</v>
      </c>
      <c r="DN51" s="1">
        <v>0.311</v>
      </c>
      <c r="DO51" s="1">
        <v>0.54400000000000004</v>
      </c>
    </row>
    <row r="52" spans="1:119" x14ac:dyDescent="0.3">
      <c r="D52" s="34">
        <f>MAX(D51:DO51)</f>
        <v>1.01</v>
      </c>
    </row>
    <row r="53" spans="1:119" x14ac:dyDescent="0.3">
      <c r="A53" t="s">
        <v>27</v>
      </c>
      <c r="C53" s="3" t="s">
        <v>6</v>
      </c>
      <c r="D53" s="3">
        <v>5.8339338589999904E-3</v>
      </c>
      <c r="E53" s="3">
        <v>2.0625055593999901E-2</v>
      </c>
      <c r="F53" s="3">
        <v>5.1788417809000002E-2</v>
      </c>
      <c r="G53" s="3">
        <v>5.7495737150000002E-3</v>
      </c>
      <c r="H53" s="3">
        <v>2.1845513486999899E-2</v>
      </c>
      <c r="I53" s="3">
        <v>5.6100361472000003E-2</v>
      </c>
      <c r="J53" s="3">
        <v>4.8332791660000004E-3</v>
      </c>
      <c r="K53" s="3">
        <v>2.8729643751999899E-2</v>
      </c>
      <c r="L53" s="3">
        <v>8.1064145539999896E-2</v>
      </c>
    </row>
    <row r="54" spans="1:119" x14ac:dyDescent="0.3">
      <c r="A54" s="5" t="s">
        <v>14</v>
      </c>
      <c r="C54" s="3" t="s">
        <v>7</v>
      </c>
      <c r="D54" s="3">
        <v>0.15184849290300001</v>
      </c>
      <c r="E54" s="3">
        <v>0.59698418368399897</v>
      </c>
      <c r="F54" s="3">
        <v>1.0386092733579899</v>
      </c>
      <c r="G54" s="3">
        <v>0.15292365448299899</v>
      </c>
      <c r="H54" s="3">
        <v>0.62176682749199896</v>
      </c>
      <c r="I54" s="3">
        <v>1.0865663036769899</v>
      </c>
      <c r="J54" s="3">
        <v>0.16245198100200001</v>
      </c>
      <c r="K54" s="3">
        <v>0.74976037768899895</v>
      </c>
      <c r="L54" s="3">
        <v>1.32999303570899</v>
      </c>
    </row>
    <row r="55" spans="1:119" x14ac:dyDescent="0.3">
      <c r="A55" s="9" t="s">
        <v>24</v>
      </c>
      <c r="C55" s="3" t="s">
        <v>8</v>
      </c>
      <c r="D55" s="19">
        <v>26.0284906494159</v>
      </c>
      <c r="E55" s="19">
        <v>28.944609674475</v>
      </c>
      <c r="F55" s="19">
        <v>20.0548562265779</v>
      </c>
      <c r="G55" s="19">
        <v>26.5973900069589</v>
      </c>
      <c r="H55" s="19">
        <v>28.461991881043001</v>
      </c>
      <c r="I55" s="19">
        <v>19.368258513238001</v>
      </c>
      <c r="J55" s="19">
        <v>33.611131370137002</v>
      </c>
      <c r="K55" s="19">
        <v>26.097099712281</v>
      </c>
      <c r="L55" s="19">
        <v>16.406674329990899</v>
      </c>
      <c r="M55" t="s">
        <v>36</v>
      </c>
    </row>
    <row r="56" spans="1:119" x14ac:dyDescent="0.3">
      <c r="A56" s="9" t="s">
        <v>25</v>
      </c>
      <c r="C56" t="s">
        <v>11</v>
      </c>
      <c r="D56" s="3">
        <v>237.98699999999999</v>
      </c>
      <c r="E56" t="s">
        <v>20</v>
      </c>
    </row>
    <row r="57" spans="1:119" x14ac:dyDescent="0.3">
      <c r="A57" s="9"/>
      <c r="C57" t="s">
        <v>40</v>
      </c>
      <c r="D57" s="1">
        <v>0.435</v>
      </c>
      <c r="E57" s="1">
        <v>0.312</v>
      </c>
      <c r="F57" s="1">
        <v>0.40600000000000003</v>
      </c>
      <c r="G57" s="1">
        <v>0.54800000000000004</v>
      </c>
      <c r="H57" s="1">
        <v>0.60799999999999998</v>
      </c>
      <c r="I57" s="1">
        <v>0.66200000000000003</v>
      </c>
      <c r="J57" s="1">
        <v>0.71</v>
      </c>
      <c r="K57" s="1">
        <v>0.753</v>
      </c>
      <c r="L57" s="1">
        <v>0.78800000000000003</v>
      </c>
      <c r="M57" s="1">
        <v>0.82</v>
      </c>
      <c r="N57" s="1">
        <v>0.84199999999999997</v>
      </c>
      <c r="O57" s="1">
        <v>0.86699999999999999</v>
      </c>
      <c r="P57" s="1">
        <v>0.878</v>
      </c>
      <c r="Q57" s="1">
        <v>0.89200000000000002</v>
      </c>
      <c r="R57" s="1">
        <v>0.89900000000000002</v>
      </c>
      <c r="S57" s="1">
        <v>0.90500000000000003</v>
      </c>
      <c r="T57" s="1">
        <v>0.90500000000000003</v>
      </c>
      <c r="U57" s="1">
        <v>0.90400000000000003</v>
      </c>
      <c r="V57" s="1">
        <v>0.90300000000000002</v>
      </c>
      <c r="W57" s="1">
        <v>0.89900000000000002</v>
      </c>
      <c r="X57" s="1">
        <v>0.89200000000000002</v>
      </c>
      <c r="Y57" s="1">
        <v>0.88700000000000001</v>
      </c>
      <c r="Z57" s="1">
        <v>0.88100000000000001</v>
      </c>
      <c r="AA57" s="1">
        <v>0.873</v>
      </c>
      <c r="AB57" s="1">
        <v>0.86199999999999999</v>
      </c>
      <c r="AC57" s="1">
        <v>0.85299999999999998</v>
      </c>
      <c r="AD57" s="1">
        <v>0.84399999999999997</v>
      </c>
      <c r="AE57" s="1">
        <v>0.83899999999999997</v>
      </c>
      <c r="AF57" s="1">
        <v>0.83099999999999996</v>
      </c>
      <c r="AG57" s="1">
        <v>0.77</v>
      </c>
      <c r="AH57" s="1">
        <v>0.76900000000000002</v>
      </c>
      <c r="AI57" s="1">
        <v>0.76900000000000002</v>
      </c>
      <c r="AJ57" s="1">
        <v>0.81100000000000005</v>
      </c>
      <c r="AK57" s="1">
        <v>0.80800000000000005</v>
      </c>
      <c r="AL57" s="1">
        <v>0.80300000000000005</v>
      </c>
      <c r="AM57" s="1">
        <v>0.8</v>
      </c>
      <c r="AN57" s="1">
        <v>0.79500000000000004</v>
      </c>
      <c r="AO57" s="1">
        <v>0.77</v>
      </c>
      <c r="AP57" s="1">
        <v>0.97</v>
      </c>
      <c r="AQ57" s="1">
        <v>0.82799999999999996</v>
      </c>
      <c r="AR57" s="1">
        <v>0.69699999999999995</v>
      </c>
      <c r="AS57" s="1">
        <v>0.73599999999999999</v>
      </c>
      <c r="AT57" s="1">
        <v>0.71899999999999997</v>
      </c>
      <c r="AU57" s="1">
        <v>0.70399999999999996</v>
      </c>
      <c r="AV57" s="1">
        <v>0.68899999999999995</v>
      </c>
      <c r="AW57" s="1">
        <v>0.67200000000000004</v>
      </c>
      <c r="AX57" s="1">
        <v>0.65600000000000003</v>
      </c>
      <c r="AY57" s="1">
        <v>0.64</v>
      </c>
      <c r="AZ57" s="1">
        <v>0.623</v>
      </c>
      <c r="BA57" s="1">
        <v>0.60699999999999998</v>
      </c>
      <c r="BB57" s="1">
        <v>0.59199999999999997</v>
      </c>
      <c r="BC57" s="1">
        <v>0.57599999999999996</v>
      </c>
      <c r="BD57" s="1">
        <v>0.56100000000000005</v>
      </c>
      <c r="BE57" s="1">
        <v>0.54700000000000004</v>
      </c>
      <c r="BF57" s="1">
        <v>0.53300000000000003</v>
      </c>
      <c r="BG57" s="1">
        <v>0.52</v>
      </c>
      <c r="BH57" s="1">
        <v>0.51300000000000001</v>
      </c>
      <c r="BI57" s="1">
        <v>0.55300000000000005</v>
      </c>
      <c r="BJ57" s="1">
        <v>0.55300000000000005</v>
      </c>
      <c r="BK57" s="1">
        <v>0.51300000000000001</v>
      </c>
      <c r="BL57" s="1">
        <v>0.52</v>
      </c>
      <c r="BM57" s="1">
        <v>0.53300000000000003</v>
      </c>
      <c r="BN57" s="1">
        <v>0.54800000000000004</v>
      </c>
      <c r="BO57" s="1">
        <v>0.56100000000000005</v>
      </c>
      <c r="BP57" s="1">
        <v>0.57699999999999996</v>
      </c>
      <c r="BQ57" s="1">
        <v>0.59299999999999997</v>
      </c>
      <c r="BR57" s="1">
        <v>0.60799999999999998</v>
      </c>
      <c r="BS57" s="1">
        <v>0.624</v>
      </c>
      <c r="BT57" s="1">
        <v>0.64200000000000002</v>
      </c>
      <c r="BU57" s="1">
        <v>0.65800000000000003</v>
      </c>
      <c r="BV57" s="1">
        <v>0.67400000000000004</v>
      </c>
      <c r="BW57" s="1">
        <v>0.69099999999999995</v>
      </c>
      <c r="BX57" s="1">
        <v>0.70599999999999996</v>
      </c>
      <c r="BY57" s="1">
        <v>0.72099999999999997</v>
      </c>
      <c r="BZ57" s="1">
        <v>0.73899999999999999</v>
      </c>
      <c r="CA57" s="1">
        <v>0.7</v>
      </c>
      <c r="CB57" s="1">
        <v>0.83099999999999996</v>
      </c>
      <c r="CC57" s="1">
        <v>0.97299999999999998</v>
      </c>
      <c r="CD57" s="1">
        <v>0.77300000000000002</v>
      </c>
      <c r="CE57" s="1">
        <v>0.79800000000000004</v>
      </c>
      <c r="CF57" s="1">
        <v>0.80400000000000005</v>
      </c>
      <c r="CG57" s="1">
        <v>0.80700000000000005</v>
      </c>
      <c r="CH57" s="1">
        <v>0.81100000000000005</v>
      </c>
      <c r="CI57" s="1">
        <v>0.81499999999999995</v>
      </c>
      <c r="CJ57" s="1">
        <v>0.77300000000000002</v>
      </c>
      <c r="CK57" s="1">
        <v>0.77300000000000002</v>
      </c>
      <c r="CL57" s="1">
        <v>0.77400000000000002</v>
      </c>
      <c r="CM57" s="1">
        <v>0.83499999999999996</v>
      </c>
      <c r="CN57" s="1">
        <v>0.84299999999999997</v>
      </c>
      <c r="CO57" s="1">
        <v>0.84799999999999998</v>
      </c>
      <c r="CP57" s="1">
        <v>0.85699999999999998</v>
      </c>
      <c r="CQ57" s="1">
        <v>0.86599999999999999</v>
      </c>
      <c r="CR57" s="1">
        <v>0.877</v>
      </c>
      <c r="CS57" s="1">
        <v>0.88500000000000001</v>
      </c>
      <c r="CT57" s="1">
        <v>0.89100000000000001</v>
      </c>
      <c r="CU57" s="1">
        <v>0.89600000000000002</v>
      </c>
      <c r="CV57" s="1">
        <v>0.90300000000000002</v>
      </c>
      <c r="CW57" s="1">
        <v>0.90700000000000003</v>
      </c>
      <c r="CX57" s="1">
        <v>0.90900000000000003</v>
      </c>
      <c r="CY57" s="1">
        <v>0.90900000000000003</v>
      </c>
      <c r="CZ57" s="1">
        <v>0.90900000000000003</v>
      </c>
      <c r="DA57" s="1">
        <v>0.90300000000000002</v>
      </c>
      <c r="DB57" s="1">
        <v>0.89700000000000002</v>
      </c>
      <c r="DC57" s="1">
        <v>0.88200000000000001</v>
      </c>
      <c r="DD57" s="1">
        <v>0.871</v>
      </c>
      <c r="DE57" s="1">
        <v>0.84599999999999997</v>
      </c>
      <c r="DF57" s="1">
        <v>0.82399999999999995</v>
      </c>
      <c r="DG57" s="1">
        <v>0.79200000000000004</v>
      </c>
      <c r="DH57" s="1">
        <v>0.75700000000000001</v>
      </c>
      <c r="DI57" s="1">
        <v>0.71299999999999997</v>
      </c>
      <c r="DJ57" s="1">
        <v>0.66500000000000004</v>
      </c>
      <c r="DK57" s="1">
        <v>0.61099999999999999</v>
      </c>
      <c r="DL57" s="1">
        <v>0.55000000000000004</v>
      </c>
      <c r="DM57" s="1">
        <v>0.40799999999999997</v>
      </c>
      <c r="DN57" s="1">
        <v>0.313</v>
      </c>
      <c r="DO57" s="1">
        <v>0.436</v>
      </c>
    </row>
    <row r="58" spans="1:119" x14ac:dyDescent="0.3">
      <c r="D58" s="34">
        <f>MAX(D57:DO57)</f>
        <v>0.97299999999999998</v>
      </c>
    </row>
    <row r="59" spans="1:119" x14ac:dyDescent="0.3">
      <c r="A59" t="s">
        <v>28</v>
      </c>
      <c r="C59" s="3" t="s">
        <v>6</v>
      </c>
      <c r="D59" s="3">
        <v>7.3789314719999903E-3</v>
      </c>
      <c r="E59" s="3">
        <v>2.2200183732999899E-2</v>
      </c>
      <c r="F59" s="3">
        <v>5.3285917575999903E-2</v>
      </c>
      <c r="G59" s="3">
        <v>7.4512972339999903E-3</v>
      </c>
      <c r="H59" s="3">
        <v>2.3499265931999899E-2</v>
      </c>
      <c r="I59" s="3">
        <v>5.7553872708999899E-2</v>
      </c>
      <c r="J59" s="3">
        <v>7.67672112399999E-3</v>
      </c>
      <c r="K59" s="3">
        <v>3.0953366824999901E-2</v>
      </c>
      <c r="L59" s="3">
        <v>8.2318556052000003E-2</v>
      </c>
    </row>
    <row r="60" spans="1:119" x14ac:dyDescent="0.3">
      <c r="A60" s="6" t="s">
        <v>16</v>
      </c>
      <c r="C60" s="3" t="s">
        <v>7</v>
      </c>
      <c r="D60" s="3">
        <v>0.152880849311999</v>
      </c>
      <c r="E60" s="3">
        <v>0.59744984801199896</v>
      </c>
      <c r="F60" s="3">
        <v>1.0381964104929899</v>
      </c>
      <c r="G60" s="3">
        <v>0.15261208930199899</v>
      </c>
      <c r="H60" s="3">
        <v>0.62073367975100002</v>
      </c>
      <c r="I60" s="3">
        <v>1.08437921926799</v>
      </c>
      <c r="J60" s="3">
        <v>0.15442073774000001</v>
      </c>
      <c r="K60" s="3">
        <v>0.74002272819399895</v>
      </c>
      <c r="L60" s="3">
        <v>1.3183053531390001</v>
      </c>
    </row>
    <row r="61" spans="1:119" x14ac:dyDescent="0.3">
      <c r="A61" s="9" t="s">
        <v>24</v>
      </c>
      <c r="C61" s="3" t="s">
        <v>8</v>
      </c>
      <c r="D61" s="19">
        <v>20.718562016486</v>
      </c>
      <c r="E61" s="19">
        <v>26.911932585171002</v>
      </c>
      <c r="F61" s="19">
        <v>19.4835044176709</v>
      </c>
      <c r="G61" s="19">
        <v>20.481277892901002</v>
      </c>
      <c r="H61" s="19">
        <v>26.4150242629429</v>
      </c>
      <c r="I61" s="19">
        <v>18.8411164744209</v>
      </c>
      <c r="J61" s="19">
        <v>20.115454925923899</v>
      </c>
      <c r="K61" s="19">
        <v>23.907665113795002</v>
      </c>
      <c r="L61" s="19">
        <v>16.014680241857899</v>
      </c>
      <c r="M61" t="s">
        <v>37</v>
      </c>
    </row>
    <row r="62" spans="1:119" x14ac:dyDescent="0.3">
      <c r="A62" s="9" t="s">
        <v>25</v>
      </c>
      <c r="C62" t="s">
        <v>11</v>
      </c>
      <c r="D62" s="3">
        <v>333.16899999999998</v>
      </c>
      <c r="E62" t="s">
        <v>20</v>
      </c>
    </row>
    <row r="63" spans="1:119" x14ac:dyDescent="0.3">
      <c r="A63" s="9"/>
      <c r="C63" t="s">
        <v>40</v>
      </c>
      <c r="D63" s="1">
        <v>0.27300000000000002</v>
      </c>
      <c r="E63" s="1">
        <v>0.36299999999999999</v>
      </c>
      <c r="F63" s="1">
        <v>0.45</v>
      </c>
      <c r="G63" s="1">
        <v>0.52700000000000002</v>
      </c>
      <c r="H63" s="1">
        <v>0.59099999999999997</v>
      </c>
      <c r="I63" s="1">
        <v>0.64</v>
      </c>
      <c r="J63" s="1">
        <v>0.69199999999999995</v>
      </c>
      <c r="K63" s="1">
        <v>0.72899999999999998</v>
      </c>
      <c r="L63" s="1">
        <v>0.76700000000000002</v>
      </c>
      <c r="M63" s="1">
        <v>0.79200000000000004</v>
      </c>
      <c r="N63" s="1">
        <v>0.81799999999999995</v>
      </c>
      <c r="O63" s="1">
        <v>0.83899999999999997</v>
      </c>
      <c r="P63" s="1">
        <v>0.85099999999999998</v>
      </c>
      <c r="Q63" s="1">
        <v>0.86499999999999999</v>
      </c>
      <c r="R63" s="1">
        <v>0.871</v>
      </c>
      <c r="S63" s="1">
        <v>0.88100000000000001</v>
      </c>
      <c r="T63" s="1">
        <v>0.879</v>
      </c>
      <c r="U63" s="1">
        <v>0.88200000000000001</v>
      </c>
      <c r="V63" s="1">
        <v>0.88</v>
      </c>
      <c r="W63" s="1">
        <v>0.877</v>
      </c>
      <c r="X63" s="1">
        <v>0.87</v>
      </c>
      <c r="Y63" s="1">
        <v>0.86499999999999999</v>
      </c>
      <c r="Z63" s="1">
        <v>0.85899999999999999</v>
      </c>
      <c r="AA63" s="1">
        <v>0.85299999999999998</v>
      </c>
      <c r="AB63" s="1">
        <v>0.84199999999999997</v>
      </c>
      <c r="AC63" s="1">
        <v>0.83599999999999997</v>
      </c>
      <c r="AD63" s="1">
        <v>0.83</v>
      </c>
      <c r="AE63" s="1">
        <v>0.82599999999999996</v>
      </c>
      <c r="AF63" s="1">
        <v>0.81799999999999995</v>
      </c>
      <c r="AG63" s="1">
        <v>0.81699999999999995</v>
      </c>
      <c r="AH63" s="1">
        <v>0.81</v>
      </c>
      <c r="AI63" s="1">
        <v>0.80800000000000005</v>
      </c>
      <c r="AJ63" s="1">
        <v>0.71799999999999997</v>
      </c>
      <c r="AK63" s="1">
        <v>0.8</v>
      </c>
      <c r="AL63" s="1">
        <v>0.79600000000000004</v>
      </c>
      <c r="AM63" s="1">
        <v>0.79200000000000004</v>
      </c>
      <c r="AN63" s="1">
        <v>0.78900000000000003</v>
      </c>
      <c r="AO63" s="1">
        <v>0.77300000000000002</v>
      </c>
      <c r="AP63" s="1">
        <v>0.88300000000000001</v>
      </c>
      <c r="AQ63" s="1">
        <v>0.76400000000000001</v>
      </c>
      <c r="AR63" s="1">
        <v>0.747</v>
      </c>
      <c r="AS63" s="1">
        <v>0.73099999999999998</v>
      </c>
      <c r="AT63" s="1">
        <v>0.71599999999999997</v>
      </c>
      <c r="AU63" s="1">
        <v>0.70199999999999996</v>
      </c>
      <c r="AV63" s="1">
        <v>0.68799999999999994</v>
      </c>
      <c r="AW63" s="1">
        <v>0.67100000000000004</v>
      </c>
      <c r="AX63" s="1">
        <v>0.65600000000000003</v>
      </c>
      <c r="AY63" s="1">
        <v>0.63900000000000001</v>
      </c>
      <c r="AZ63" s="1">
        <v>0.622</v>
      </c>
      <c r="BA63" s="1">
        <v>0.60499999999999998</v>
      </c>
      <c r="BB63" s="1">
        <v>0.59</v>
      </c>
      <c r="BC63" s="1">
        <v>0.57399999999999995</v>
      </c>
      <c r="BD63" s="1">
        <v>0.55800000000000005</v>
      </c>
      <c r="BE63" s="1">
        <v>0.54400000000000004</v>
      </c>
      <c r="BF63" s="1">
        <v>0.53100000000000003</v>
      </c>
      <c r="BG63" s="1">
        <v>0.51800000000000002</v>
      </c>
      <c r="BH63" s="1">
        <v>0.50900000000000001</v>
      </c>
      <c r="BI63" s="1">
        <v>0.53500000000000003</v>
      </c>
      <c r="BJ63" s="1">
        <v>0.53500000000000003</v>
      </c>
      <c r="BK63" s="1">
        <v>0.50900000000000001</v>
      </c>
      <c r="BL63" s="1">
        <v>0.51900000000000002</v>
      </c>
      <c r="BM63" s="1">
        <v>0.53100000000000003</v>
      </c>
      <c r="BN63" s="1">
        <v>0.54400000000000004</v>
      </c>
      <c r="BO63" s="1">
        <v>0.55900000000000005</v>
      </c>
      <c r="BP63" s="1">
        <v>0.57499999999999996</v>
      </c>
      <c r="BQ63" s="1">
        <v>0.59099999999999997</v>
      </c>
      <c r="BR63" s="1">
        <v>0.60599999999999998</v>
      </c>
      <c r="BS63" s="1">
        <v>0.623</v>
      </c>
      <c r="BT63" s="1">
        <v>0.64100000000000001</v>
      </c>
      <c r="BU63" s="1">
        <v>0.65800000000000003</v>
      </c>
      <c r="BV63" s="1">
        <v>0.67300000000000004</v>
      </c>
      <c r="BW63" s="1">
        <v>0.69</v>
      </c>
      <c r="BX63" s="1">
        <v>0.70499999999999996</v>
      </c>
      <c r="BY63" s="1">
        <v>0.71899999999999997</v>
      </c>
      <c r="BZ63" s="1">
        <v>0.73399999999999999</v>
      </c>
      <c r="CA63" s="1">
        <v>0.75</v>
      </c>
      <c r="CB63" s="1">
        <v>0.76700000000000002</v>
      </c>
      <c r="CC63" s="1">
        <v>0.88600000000000001</v>
      </c>
      <c r="CD63" s="1">
        <v>0.77600000000000002</v>
      </c>
      <c r="CE63" s="1">
        <v>0.79200000000000004</v>
      </c>
      <c r="CF63" s="1">
        <v>0.79500000000000004</v>
      </c>
      <c r="CG63" s="1">
        <v>0.8</v>
      </c>
      <c r="CH63" s="1">
        <v>0.80400000000000005</v>
      </c>
      <c r="CI63" s="1">
        <v>0.72199999999999998</v>
      </c>
      <c r="CJ63" s="1">
        <v>0.81100000000000005</v>
      </c>
      <c r="CK63" s="1">
        <v>0.81399999999999995</v>
      </c>
      <c r="CL63" s="1">
        <v>0.82099999999999995</v>
      </c>
      <c r="CM63" s="1">
        <v>0.82099999999999995</v>
      </c>
      <c r="CN63" s="1">
        <v>0.82899999999999996</v>
      </c>
      <c r="CO63" s="1">
        <v>0.83399999999999996</v>
      </c>
      <c r="CP63" s="1">
        <v>0.84</v>
      </c>
      <c r="CQ63" s="1">
        <v>0.84599999999999997</v>
      </c>
      <c r="CR63" s="1">
        <v>0.85699999999999998</v>
      </c>
      <c r="CS63" s="1">
        <v>0.86299999999999999</v>
      </c>
      <c r="CT63" s="1">
        <v>0.86899999999999999</v>
      </c>
      <c r="CU63" s="1">
        <v>0.874</v>
      </c>
      <c r="CV63" s="1">
        <v>0.88200000000000001</v>
      </c>
      <c r="CW63" s="1">
        <v>0.88400000000000001</v>
      </c>
      <c r="CX63" s="1">
        <v>0.88600000000000001</v>
      </c>
      <c r="CY63" s="1">
        <v>0.88300000000000001</v>
      </c>
      <c r="CZ63" s="1">
        <v>0.88500000000000001</v>
      </c>
      <c r="DA63" s="1">
        <v>0.876</v>
      </c>
      <c r="DB63" s="1">
        <v>0.87</v>
      </c>
      <c r="DC63" s="1">
        <v>0.85499999999999998</v>
      </c>
      <c r="DD63" s="1">
        <v>0.84299999999999997</v>
      </c>
      <c r="DE63" s="1">
        <v>0.82199999999999995</v>
      </c>
      <c r="DF63" s="1">
        <v>0.79700000000000004</v>
      </c>
      <c r="DG63" s="1">
        <v>0.77100000000000002</v>
      </c>
      <c r="DH63" s="1">
        <v>0.73299999999999998</v>
      </c>
      <c r="DI63" s="1">
        <v>0.69599999999999995</v>
      </c>
      <c r="DJ63" s="1">
        <v>0.64400000000000002</v>
      </c>
      <c r="DK63" s="1">
        <v>0.59399999999999997</v>
      </c>
      <c r="DL63" s="1">
        <v>0.53</v>
      </c>
      <c r="DM63" s="1">
        <v>0.45200000000000001</v>
      </c>
      <c r="DN63" s="1">
        <v>0.36499999999999999</v>
      </c>
      <c r="DO63" s="1">
        <v>0.27400000000000002</v>
      </c>
    </row>
    <row r="64" spans="1:119" x14ac:dyDescent="0.3">
      <c r="D64" s="34">
        <f>MAX(D63:DO63)</f>
        <v>0.88600000000000001</v>
      </c>
    </row>
    <row r="65" spans="1:59" x14ac:dyDescent="0.3">
      <c r="A65" t="s">
        <v>30</v>
      </c>
      <c r="C65" s="3" t="s">
        <v>6</v>
      </c>
      <c r="D65" s="3">
        <v>1.9105053638999898E-2</v>
      </c>
      <c r="E65" s="3">
        <v>3.53320137429999E-2</v>
      </c>
      <c r="F65" s="3">
        <v>6.7736215289999901E-2</v>
      </c>
      <c r="G65" s="3">
        <v>2.0513865161999899E-2</v>
      </c>
      <c r="H65" s="3">
        <v>3.7437141074000001E-2</v>
      </c>
      <c r="I65" s="3">
        <v>7.2452925111000002E-2</v>
      </c>
      <c r="J65" s="3">
        <v>4.2847962910000002E-2</v>
      </c>
      <c r="K65" s="3">
        <v>6.4486256928999897E-2</v>
      </c>
      <c r="L65" s="3">
        <v>0.114401884854</v>
      </c>
    </row>
    <row r="66" spans="1:59" x14ac:dyDescent="0.3">
      <c r="A66" s="10" t="s">
        <v>29</v>
      </c>
      <c r="C66" s="3" t="s">
        <v>7</v>
      </c>
      <c r="D66" s="3">
        <v>0.15124655193200001</v>
      </c>
      <c r="E66" s="3">
        <v>0.59681745364399896</v>
      </c>
      <c r="F66" s="3">
        <v>1.038629139315</v>
      </c>
      <c r="G66" s="3">
        <v>0.15009721863700001</v>
      </c>
      <c r="H66" s="3">
        <v>0.619352384392999</v>
      </c>
      <c r="I66" s="3">
        <v>1.08467925909399</v>
      </c>
      <c r="J66" s="3">
        <v>0.14257826751700001</v>
      </c>
      <c r="K66" s="3">
        <v>0.72715467552299895</v>
      </c>
      <c r="L66" s="3">
        <v>1.307290076271</v>
      </c>
    </row>
    <row r="67" spans="1:59" x14ac:dyDescent="0.3">
      <c r="A67" s="7" t="s">
        <v>2</v>
      </c>
      <c r="C67" s="3" t="s">
        <v>8</v>
      </c>
      <c r="D67" s="19">
        <v>7.916573006958</v>
      </c>
      <c r="E67" s="19">
        <v>16.8916908611609</v>
      </c>
      <c r="F67" s="19">
        <v>15.3334392078339</v>
      </c>
      <c r="G67" s="19">
        <v>7.3168667851569902</v>
      </c>
      <c r="H67" s="19">
        <v>16.5437949221729</v>
      </c>
      <c r="I67" s="19">
        <v>14.970813910276</v>
      </c>
      <c r="J67" s="19">
        <v>3.32753899681299</v>
      </c>
      <c r="K67" s="19">
        <v>11.276118511909001</v>
      </c>
      <c r="L67" s="19">
        <v>11.427172532466001</v>
      </c>
    </row>
    <row r="68" spans="1:59" x14ac:dyDescent="0.3">
      <c r="A68" s="7" t="s">
        <v>3</v>
      </c>
      <c r="C68" t="s">
        <v>11</v>
      </c>
      <c r="D68">
        <v>46.618000000000002</v>
      </c>
      <c r="E68" t="s">
        <v>12</v>
      </c>
    </row>
    <row r="69" spans="1:59" x14ac:dyDescent="0.3">
      <c r="A69" s="7"/>
      <c r="C69" t="s">
        <v>40</v>
      </c>
      <c r="D69" s="1">
        <v>0.66200000000000003</v>
      </c>
      <c r="E69" s="1">
        <v>1.23</v>
      </c>
      <c r="F69" s="1">
        <v>1.47</v>
      </c>
      <c r="G69" s="1">
        <v>1.57</v>
      </c>
      <c r="H69" s="1">
        <v>1.56</v>
      </c>
      <c r="I69" s="1">
        <v>1.5</v>
      </c>
      <c r="J69" s="1">
        <v>1.44</v>
      </c>
      <c r="K69" s="1">
        <v>1.39</v>
      </c>
      <c r="L69" s="1">
        <v>1.41</v>
      </c>
      <c r="M69" s="1">
        <v>1.27</v>
      </c>
      <c r="N69" s="1">
        <v>1.1000000000000001</v>
      </c>
      <c r="O69" s="1">
        <v>0.93899999999999995</v>
      </c>
      <c r="P69" s="1">
        <v>0.93899999999999995</v>
      </c>
      <c r="Q69" s="1">
        <v>1.1000000000000001</v>
      </c>
      <c r="R69" s="1">
        <v>1.27</v>
      </c>
      <c r="S69" s="1">
        <v>1.41</v>
      </c>
      <c r="T69" s="1">
        <v>1.39</v>
      </c>
      <c r="U69" s="1">
        <v>1.44</v>
      </c>
      <c r="V69" s="1">
        <v>1.51</v>
      </c>
      <c r="W69" s="1">
        <v>1.56</v>
      </c>
      <c r="X69" s="1">
        <v>1.57</v>
      </c>
      <c r="Y69" s="1">
        <v>1.47</v>
      </c>
      <c r="Z69" s="1">
        <v>1.23</v>
      </c>
      <c r="AA69" s="1">
        <v>0.66200000000000003</v>
      </c>
    </row>
    <row r="70" spans="1:59" x14ac:dyDescent="0.3">
      <c r="D70" s="34">
        <f>MAX(D69:AA69)</f>
        <v>1.57</v>
      </c>
    </row>
    <row r="71" spans="1:59" x14ac:dyDescent="0.3">
      <c r="A71" t="s">
        <v>31</v>
      </c>
      <c r="C71" s="3" t="s">
        <v>17</v>
      </c>
      <c r="D71" s="3">
        <v>1.5005648594E-2</v>
      </c>
      <c r="E71" s="3">
        <v>3.0862500995999902E-2</v>
      </c>
      <c r="F71" s="3">
        <v>6.2762950499000006E-2</v>
      </c>
      <c r="G71" s="3">
        <v>1.5845247276E-2</v>
      </c>
      <c r="H71" s="3">
        <v>3.2936939243E-2</v>
      </c>
      <c r="I71" s="3">
        <v>6.78577034319999E-2</v>
      </c>
      <c r="J71" s="3">
        <v>2.2135040697000001E-2</v>
      </c>
      <c r="K71" s="3">
        <v>4.6590526032999902E-2</v>
      </c>
      <c r="L71" s="3">
        <v>9.9003598679999902E-2</v>
      </c>
    </row>
    <row r="72" spans="1:59" x14ac:dyDescent="0.3">
      <c r="A72" s="10" t="s">
        <v>29</v>
      </c>
      <c r="C72" s="3" t="s">
        <v>7</v>
      </c>
      <c r="D72" s="3">
        <v>0.156099864594999</v>
      </c>
      <c r="E72" s="3">
        <v>0.60317526268099897</v>
      </c>
      <c r="F72" s="3">
        <v>1.04652720777599</v>
      </c>
      <c r="G72" s="3">
        <v>0.15561979114899899</v>
      </c>
      <c r="H72" s="3">
        <v>0.62636044799500001</v>
      </c>
      <c r="I72" s="3">
        <v>1.0928883005950001</v>
      </c>
      <c r="J72" s="3">
        <v>0.155066359725999</v>
      </c>
      <c r="K72" s="3">
        <v>0.74361099351799897</v>
      </c>
      <c r="L72" s="3">
        <v>1.325455144003</v>
      </c>
    </row>
    <row r="73" spans="1:59" x14ac:dyDescent="0.3">
      <c r="A73" s="8" t="s">
        <v>18</v>
      </c>
      <c r="C73" s="3" t="s">
        <v>8</v>
      </c>
      <c r="D73" s="19">
        <v>10.402740249175</v>
      </c>
      <c r="E73" s="19">
        <v>19.543952797275001</v>
      </c>
      <c r="F73" s="19">
        <v>16.674283147259001</v>
      </c>
      <c r="G73" s="19">
        <v>9.8212283115770003</v>
      </c>
      <c r="H73" s="19">
        <v>19.016959753620899</v>
      </c>
      <c r="I73" s="19">
        <v>16.1055892747199</v>
      </c>
      <c r="J73" s="19">
        <v>7.00546982715999</v>
      </c>
      <c r="K73" s="19">
        <v>15.960562303789001</v>
      </c>
      <c r="L73" s="19">
        <v>13.387949142024</v>
      </c>
      <c r="M73" t="s">
        <v>38</v>
      </c>
    </row>
    <row r="74" spans="1:59" x14ac:dyDescent="0.3">
      <c r="A74" s="8" t="s">
        <v>19</v>
      </c>
      <c r="C74" t="s">
        <v>11</v>
      </c>
      <c r="D74" s="3">
        <v>158.042</v>
      </c>
      <c r="E74" t="s">
        <v>12</v>
      </c>
    </row>
    <row r="75" spans="1:59" x14ac:dyDescent="0.3">
      <c r="A75" s="8"/>
      <c r="C75" t="s">
        <v>40</v>
      </c>
      <c r="D75" s="1">
        <v>0.316</v>
      </c>
      <c r="E75" s="1">
        <v>0.49099999999999999</v>
      </c>
      <c r="F75" s="1">
        <v>0.61399999999999999</v>
      </c>
      <c r="G75" s="1">
        <v>0.71499999999999997</v>
      </c>
      <c r="H75" s="1">
        <v>0.78900000000000003</v>
      </c>
      <c r="I75" s="1">
        <v>0.83599999999999997</v>
      </c>
      <c r="J75" s="1">
        <v>0.871</v>
      </c>
      <c r="K75" s="1">
        <v>0.878</v>
      </c>
      <c r="L75" s="1">
        <v>0.88500000000000001</v>
      </c>
      <c r="M75" s="1">
        <v>0.873</v>
      </c>
      <c r="N75" s="1">
        <v>0.86699999999999999</v>
      </c>
      <c r="O75" s="1">
        <v>0.84899999999999998</v>
      </c>
      <c r="P75" s="1">
        <v>0.83799999999999997</v>
      </c>
      <c r="Q75" s="1">
        <v>0.82</v>
      </c>
      <c r="R75" s="1">
        <v>0.81200000000000006</v>
      </c>
      <c r="S75" s="1">
        <v>0.80100000000000005</v>
      </c>
      <c r="T75" s="1">
        <v>0.79500000000000004</v>
      </c>
      <c r="U75" s="1">
        <v>0.79</v>
      </c>
      <c r="V75" s="1">
        <v>0.79300000000000004</v>
      </c>
      <c r="W75" s="1">
        <v>0.76400000000000001</v>
      </c>
      <c r="X75" s="1">
        <v>0.73199999999999998</v>
      </c>
      <c r="Y75" s="1">
        <v>0.70299999999999996</v>
      </c>
      <c r="Z75" s="1">
        <v>0.66700000000000004</v>
      </c>
      <c r="AA75" s="1">
        <v>0.63200000000000001</v>
      </c>
      <c r="AB75" s="1">
        <v>0.59799999999999998</v>
      </c>
      <c r="AC75" s="1">
        <v>0.56599999999999995</v>
      </c>
      <c r="AD75" s="1">
        <v>0.53900000000000003</v>
      </c>
      <c r="AE75" s="1">
        <v>0.51900000000000002</v>
      </c>
      <c r="AF75" s="1">
        <v>0.51900000000000002</v>
      </c>
      <c r="AG75" s="1">
        <v>0.53900000000000003</v>
      </c>
      <c r="AH75" s="1">
        <v>0.56599999999999995</v>
      </c>
      <c r="AI75" s="1">
        <v>0.59799999999999998</v>
      </c>
      <c r="AJ75" s="1">
        <v>0.63200000000000001</v>
      </c>
      <c r="AK75" s="1">
        <v>0.66700000000000004</v>
      </c>
      <c r="AL75" s="1">
        <v>0.70299999999999996</v>
      </c>
      <c r="AM75" s="1">
        <v>0.73199999999999998</v>
      </c>
      <c r="AN75" s="1">
        <v>0.76400000000000001</v>
      </c>
      <c r="AO75" s="1">
        <v>0.79300000000000004</v>
      </c>
      <c r="AP75" s="1">
        <v>0.79</v>
      </c>
      <c r="AQ75" s="1">
        <v>0.79500000000000004</v>
      </c>
      <c r="AR75" s="1">
        <v>0.80100000000000005</v>
      </c>
      <c r="AS75" s="1">
        <v>0.81200000000000006</v>
      </c>
      <c r="AT75" s="1">
        <v>0.82</v>
      </c>
      <c r="AU75" s="1">
        <v>0.83799999999999997</v>
      </c>
      <c r="AV75" s="1">
        <v>0.84899999999999998</v>
      </c>
      <c r="AW75" s="1">
        <v>0.86699999999999999</v>
      </c>
      <c r="AX75" s="1">
        <v>0.873</v>
      </c>
      <c r="AY75" s="1">
        <v>0.88500000000000001</v>
      </c>
      <c r="AZ75" s="1">
        <v>0.878</v>
      </c>
      <c r="BA75" s="1">
        <v>0.871</v>
      </c>
      <c r="BB75" s="1">
        <v>0.83599999999999997</v>
      </c>
      <c r="BC75" s="1">
        <v>0.78900000000000003</v>
      </c>
      <c r="BD75" s="1">
        <v>0.71499999999999997</v>
      </c>
      <c r="BE75" s="1">
        <v>0.61399999999999999</v>
      </c>
      <c r="BF75" s="1">
        <v>0.49099999999999999</v>
      </c>
      <c r="BG75" s="1">
        <v>0.316</v>
      </c>
    </row>
    <row r="76" spans="1:59" x14ac:dyDescent="0.3">
      <c r="D76" s="34">
        <f>MAX(D75:BG75)</f>
        <v>0.88500000000000001</v>
      </c>
    </row>
    <row r="77" spans="1:59" x14ac:dyDescent="0.3">
      <c r="A77" t="s">
        <v>32</v>
      </c>
      <c r="C77" s="3" t="s">
        <v>6</v>
      </c>
      <c r="D77" s="11">
        <v>8.2850733539999895E-3</v>
      </c>
      <c r="E77" s="12">
        <v>2.3201823768E-2</v>
      </c>
      <c r="F77" s="12">
        <v>5.4358118508999902E-2</v>
      </c>
      <c r="G77" s="12">
        <v>8.459075513E-3</v>
      </c>
      <c r="H77" s="12">
        <v>2.4586225611999898E-2</v>
      </c>
      <c r="I77" s="12">
        <v>5.8681977858999902E-2</v>
      </c>
      <c r="J77" s="12">
        <v>9.4211844830000002E-3</v>
      </c>
      <c r="K77" s="12">
        <v>3.2609689588E-2</v>
      </c>
      <c r="L77" s="13">
        <v>8.3729259942999901E-2</v>
      </c>
    </row>
    <row r="78" spans="1:59" x14ac:dyDescent="0.3">
      <c r="A78" s="10" t="s">
        <v>29</v>
      </c>
      <c r="C78" s="3" t="s">
        <v>7</v>
      </c>
      <c r="D78" s="14">
        <v>0.15393248449999899</v>
      </c>
      <c r="E78" s="3">
        <v>0.598942910366</v>
      </c>
      <c r="F78" s="3">
        <v>1.0399610741880001</v>
      </c>
      <c r="G78" s="3">
        <v>0.15320863831199899</v>
      </c>
      <c r="H78" s="3">
        <v>0.62175983791099898</v>
      </c>
      <c r="I78" s="3">
        <v>1.08568891851</v>
      </c>
      <c r="J78" s="3">
        <v>0.152190105783999</v>
      </c>
      <c r="K78" s="3">
        <v>0.73777357198399895</v>
      </c>
      <c r="L78" s="15">
        <v>1.315787942849</v>
      </c>
    </row>
    <row r="79" spans="1:59" x14ac:dyDescent="0.3">
      <c r="A79" s="9" t="s">
        <v>24</v>
      </c>
      <c r="C79" s="3" t="s">
        <v>8</v>
      </c>
      <c r="D79" s="16">
        <v>18.579495668926</v>
      </c>
      <c r="E79" s="17">
        <v>25.814475463649899</v>
      </c>
      <c r="F79" s="17">
        <v>19.131660600496001</v>
      </c>
      <c r="G79" s="17">
        <v>18.111747327671001</v>
      </c>
      <c r="H79" s="17">
        <v>25.288950313594899</v>
      </c>
      <c r="I79" s="17">
        <v>18.501232543876</v>
      </c>
      <c r="J79" s="17">
        <v>16.154030955694001</v>
      </c>
      <c r="K79" s="17">
        <v>22.624366600990001</v>
      </c>
      <c r="L79" s="18">
        <v>15.7147924601189</v>
      </c>
    </row>
    <row r="80" spans="1:59" x14ac:dyDescent="0.3">
      <c r="A80" s="9" t="s">
        <v>25</v>
      </c>
      <c r="C80" t="s">
        <v>11</v>
      </c>
      <c r="D80">
        <v>424.416</v>
      </c>
      <c r="E80" t="s">
        <v>12</v>
      </c>
    </row>
    <row r="81" spans="1:119" x14ac:dyDescent="0.3">
      <c r="A81" s="9"/>
      <c r="C81" t="s">
        <v>40</v>
      </c>
      <c r="D81" s="3">
        <v>0.26500000000000001</v>
      </c>
      <c r="E81" s="3">
        <v>0.35399999999999998</v>
      </c>
      <c r="F81" s="3">
        <v>0.439</v>
      </c>
      <c r="G81" s="3">
        <v>0.51500000000000001</v>
      </c>
      <c r="H81" s="3">
        <v>0.58199999999999996</v>
      </c>
      <c r="I81" s="3">
        <v>0.63100000000000001</v>
      </c>
      <c r="J81" s="3">
        <v>0.68400000000000005</v>
      </c>
      <c r="K81" s="3">
        <v>0.72099999999999997</v>
      </c>
      <c r="L81" s="3">
        <v>0.76200000000000001</v>
      </c>
      <c r="M81" s="3">
        <v>0.79100000000000004</v>
      </c>
      <c r="N81" s="3">
        <v>0.81899999999999995</v>
      </c>
      <c r="O81" s="3">
        <v>0.83899999999999997</v>
      </c>
      <c r="P81" s="3">
        <v>0.85299999999999998</v>
      </c>
      <c r="Q81" s="3">
        <v>0.86399999999999999</v>
      </c>
      <c r="R81" s="3">
        <v>0.873</v>
      </c>
      <c r="S81" s="3">
        <v>0.88100000000000001</v>
      </c>
      <c r="T81" s="3">
        <v>0.88100000000000001</v>
      </c>
      <c r="U81" s="3">
        <v>0.88200000000000001</v>
      </c>
      <c r="V81" s="3">
        <v>0.88</v>
      </c>
      <c r="W81" s="3">
        <v>0.878</v>
      </c>
      <c r="X81" s="3">
        <v>0.87</v>
      </c>
      <c r="Y81" s="3">
        <v>0.86399999999999999</v>
      </c>
      <c r="Z81" s="3">
        <v>0.85899999999999999</v>
      </c>
      <c r="AA81" s="3">
        <v>0.85199999999999998</v>
      </c>
      <c r="AB81" s="3">
        <v>0.84199999999999997</v>
      </c>
      <c r="AC81" s="3">
        <v>0.83399999999999996</v>
      </c>
      <c r="AD81" s="3">
        <v>0.82799999999999996</v>
      </c>
      <c r="AE81" s="3">
        <v>0.82099999999999995</v>
      </c>
      <c r="AF81" s="3">
        <v>0.81399999999999995</v>
      </c>
      <c r="AG81" s="3">
        <v>0.80700000000000005</v>
      </c>
      <c r="AH81" s="3">
        <v>0.8</v>
      </c>
      <c r="AI81" s="3">
        <v>0.79800000000000004</v>
      </c>
      <c r="AJ81" s="3">
        <v>0.79100000000000004</v>
      </c>
      <c r="AK81" s="3">
        <v>0.78600000000000003</v>
      </c>
      <c r="AL81" s="3">
        <v>0.78300000000000003</v>
      </c>
      <c r="AM81" s="3">
        <v>0.77900000000000003</v>
      </c>
      <c r="AN81" s="3">
        <v>0.77600000000000002</v>
      </c>
      <c r="AO81" s="3">
        <v>0.77</v>
      </c>
      <c r="AP81" s="3">
        <v>0.77500000000000002</v>
      </c>
      <c r="AQ81" s="3">
        <v>0.75700000000000001</v>
      </c>
      <c r="AR81" s="3">
        <v>0.74399999999999999</v>
      </c>
      <c r="AS81" s="3">
        <v>0.72899999999999998</v>
      </c>
      <c r="AT81" s="3">
        <v>0.71599999999999997</v>
      </c>
      <c r="AU81" s="3">
        <v>0.70099999999999996</v>
      </c>
      <c r="AV81" s="3">
        <v>0.68600000000000005</v>
      </c>
      <c r="AW81" s="3">
        <v>0.67100000000000004</v>
      </c>
      <c r="AX81" s="3">
        <v>0.65500000000000003</v>
      </c>
      <c r="AY81" s="3">
        <v>0.63800000000000001</v>
      </c>
      <c r="AZ81" s="3">
        <v>0.621</v>
      </c>
      <c r="BA81" s="3">
        <v>0.60499999999999998</v>
      </c>
      <c r="BB81" s="3">
        <v>0.58899999999999997</v>
      </c>
      <c r="BC81" s="3">
        <v>0.57199999999999995</v>
      </c>
      <c r="BD81" s="3">
        <v>0.55700000000000005</v>
      </c>
      <c r="BE81" s="3">
        <v>0.54300000000000004</v>
      </c>
      <c r="BF81" s="3">
        <v>0.53100000000000003</v>
      </c>
      <c r="BG81" s="3">
        <v>0.51800000000000002</v>
      </c>
      <c r="BH81" s="3">
        <v>0.50900000000000001</v>
      </c>
      <c r="BI81" s="3">
        <v>0.52900000000000003</v>
      </c>
      <c r="BJ81" s="3">
        <v>0.52900000000000003</v>
      </c>
      <c r="BK81" s="3">
        <v>0.50900000000000001</v>
      </c>
      <c r="BL81" s="3">
        <v>0.51800000000000002</v>
      </c>
      <c r="BM81" s="3">
        <v>0.53100000000000003</v>
      </c>
      <c r="BN81" s="3">
        <v>0.54400000000000004</v>
      </c>
      <c r="BO81" s="3">
        <v>0.55800000000000005</v>
      </c>
      <c r="BP81" s="3">
        <v>0.57299999999999995</v>
      </c>
      <c r="BQ81" s="3">
        <v>0.59099999999999997</v>
      </c>
      <c r="BR81" s="3">
        <v>0.60599999999999998</v>
      </c>
      <c r="BS81" s="3">
        <v>0.623</v>
      </c>
      <c r="BT81" s="3">
        <v>0.64</v>
      </c>
      <c r="BU81" s="3">
        <v>0.65700000000000003</v>
      </c>
      <c r="BV81" s="3">
        <v>0.67300000000000004</v>
      </c>
      <c r="BW81" s="3">
        <v>0.68899999999999995</v>
      </c>
      <c r="BX81" s="3">
        <v>0.70399999999999996</v>
      </c>
      <c r="BY81" s="3">
        <v>0.71899999999999997</v>
      </c>
      <c r="BZ81" s="3">
        <v>0.73099999999999998</v>
      </c>
      <c r="CA81" s="3">
        <v>0.747</v>
      </c>
      <c r="CB81" s="3">
        <v>0.76</v>
      </c>
      <c r="CC81" s="3">
        <v>0.77900000000000003</v>
      </c>
      <c r="CD81" s="3">
        <v>0.77300000000000002</v>
      </c>
      <c r="CE81" s="3">
        <v>0.77900000000000003</v>
      </c>
      <c r="CF81" s="3">
        <v>0.78200000000000003</v>
      </c>
      <c r="CG81" s="3">
        <v>0.78600000000000003</v>
      </c>
      <c r="CH81" s="3">
        <v>0.78900000000000003</v>
      </c>
      <c r="CI81" s="3">
        <v>0.79500000000000004</v>
      </c>
      <c r="CJ81" s="3">
        <v>0.80100000000000005</v>
      </c>
      <c r="CK81" s="3">
        <v>0.80400000000000005</v>
      </c>
      <c r="CL81" s="3">
        <v>0.81100000000000005</v>
      </c>
      <c r="CM81" s="3">
        <v>0.81799999999999995</v>
      </c>
      <c r="CN81" s="3">
        <v>0.82499999999999996</v>
      </c>
      <c r="CO81" s="3">
        <v>0.83199999999999996</v>
      </c>
      <c r="CP81" s="3">
        <v>0.83799999999999997</v>
      </c>
      <c r="CQ81" s="3">
        <v>0.84599999999999997</v>
      </c>
      <c r="CR81" s="3">
        <v>0.85599999999999998</v>
      </c>
      <c r="CS81" s="3">
        <v>0.86299999999999999</v>
      </c>
      <c r="CT81" s="3">
        <v>0.86799999999999999</v>
      </c>
      <c r="CU81" s="3">
        <v>0.874</v>
      </c>
      <c r="CV81" s="3">
        <v>0.88200000000000001</v>
      </c>
      <c r="CW81" s="3">
        <v>0.88400000000000001</v>
      </c>
      <c r="CX81" s="3">
        <v>0.88700000000000001</v>
      </c>
      <c r="CY81" s="3">
        <v>0.88500000000000001</v>
      </c>
      <c r="CZ81" s="3">
        <v>0.88500000000000001</v>
      </c>
      <c r="DA81" s="3">
        <v>0.878</v>
      </c>
      <c r="DB81" s="3">
        <v>0.86899999999999999</v>
      </c>
      <c r="DC81" s="3">
        <v>0.85799999999999998</v>
      </c>
      <c r="DD81" s="3">
        <v>0.84399999999999997</v>
      </c>
      <c r="DE81" s="3">
        <v>0.82299999999999995</v>
      </c>
      <c r="DF81" s="3">
        <v>0.79500000000000004</v>
      </c>
      <c r="DG81" s="3">
        <v>0.76600000000000001</v>
      </c>
      <c r="DH81" s="3">
        <v>0.72499999999999998</v>
      </c>
      <c r="DI81" s="3">
        <v>0.68700000000000006</v>
      </c>
      <c r="DJ81" s="3">
        <v>0.63400000000000001</v>
      </c>
      <c r="DK81" s="3">
        <v>0.58499999999999996</v>
      </c>
      <c r="DL81" s="3">
        <v>0.51800000000000002</v>
      </c>
      <c r="DM81" s="3">
        <v>0.442</v>
      </c>
      <c r="DN81" s="3">
        <v>0.35599999999999998</v>
      </c>
      <c r="DO81" s="3">
        <v>0.26600000000000001</v>
      </c>
    </row>
    <row r="82" spans="1:119" ht="15" thickBot="1" x14ac:dyDescent="0.35">
      <c r="D82" s="34">
        <f>MAX(D81:DO81)</f>
        <v>0.88700000000000001</v>
      </c>
    </row>
    <row r="83" spans="1:119" x14ac:dyDescent="0.3">
      <c r="A83" s="20" t="s">
        <v>33</v>
      </c>
      <c r="B83" s="21"/>
      <c r="C83" s="22" t="s">
        <v>6</v>
      </c>
      <c r="D83" s="22">
        <v>8.0807989989999905E-3</v>
      </c>
      <c r="E83" s="22">
        <v>2.3422610874999899E-2</v>
      </c>
      <c r="F83" s="22">
        <v>5.5125100272000002E-2</v>
      </c>
      <c r="G83" s="22">
        <v>8.2041945340000002E-3</v>
      </c>
      <c r="H83" s="22">
        <v>2.4900840013999899E-2</v>
      </c>
      <c r="I83" s="22">
        <v>5.9771003639000002E-2</v>
      </c>
      <c r="J83" s="22">
        <v>8.6413109830000001E-3</v>
      </c>
      <c r="K83" s="22">
        <v>3.3513968172000003E-2</v>
      </c>
      <c r="L83" s="23">
        <v>8.7091670669999899E-2</v>
      </c>
    </row>
    <row r="84" spans="1:119" x14ac:dyDescent="0.3">
      <c r="A84" s="24" t="s">
        <v>14</v>
      </c>
      <c r="C84" s="3" t="s">
        <v>7</v>
      </c>
      <c r="D84" s="3">
        <v>0.15592313406200001</v>
      </c>
      <c r="E84" s="3">
        <v>0.60523558390999899</v>
      </c>
      <c r="F84" s="3">
        <v>1.050982483389</v>
      </c>
      <c r="G84" s="3">
        <v>0.15743311363099899</v>
      </c>
      <c r="H84" s="3">
        <v>0.63088786753199899</v>
      </c>
      <c r="I84" s="3">
        <v>1.100222516711</v>
      </c>
      <c r="J84" s="3">
        <v>0.16976945510899899</v>
      </c>
      <c r="K84" s="3">
        <v>0.76415932673499898</v>
      </c>
      <c r="L84" s="25">
        <v>1.35159361432</v>
      </c>
    </row>
    <row r="85" spans="1:119" x14ac:dyDescent="0.3">
      <c r="A85" s="26" t="s">
        <v>34</v>
      </c>
      <c r="C85" s="3" t="s">
        <v>8</v>
      </c>
      <c r="D85" s="19">
        <v>19.295509526130001</v>
      </c>
      <c r="E85" s="19">
        <v>25.8398001462979</v>
      </c>
      <c r="F85" s="19">
        <v>19.065407195689001</v>
      </c>
      <c r="G85" s="19">
        <v>19.189344300862</v>
      </c>
      <c r="H85" s="19">
        <v>25.336007427125899</v>
      </c>
      <c r="I85" s="19">
        <v>18.407295339453</v>
      </c>
      <c r="J85" s="19">
        <v>19.646261480521002</v>
      </c>
      <c r="K85" s="19">
        <v>22.801218966455899</v>
      </c>
      <c r="L85" s="27">
        <v>15.519206416932001</v>
      </c>
    </row>
    <row r="86" spans="1:119" ht="15" thickBot="1" x14ac:dyDescent="0.35">
      <c r="A86" s="28" t="s">
        <v>35</v>
      </c>
      <c r="B86" s="29"/>
      <c r="C86" s="29" t="s">
        <v>11</v>
      </c>
      <c r="D86" s="29">
        <v>139.73599999999999</v>
      </c>
      <c r="E86" s="29" t="s">
        <v>12</v>
      </c>
      <c r="F86" s="29"/>
      <c r="G86" s="29"/>
      <c r="H86" s="29"/>
      <c r="I86" s="29"/>
      <c r="J86" s="29"/>
      <c r="K86" s="29"/>
      <c r="L86" s="30"/>
    </row>
    <row r="87" spans="1:119" x14ac:dyDescent="0.3">
      <c r="A87" s="9"/>
      <c r="C87" t="s">
        <v>40</v>
      </c>
      <c r="D87" s="3">
        <v>0.50800000000000001</v>
      </c>
      <c r="E87" s="3">
        <v>0.83599999999999997</v>
      </c>
      <c r="F87" s="3">
        <v>1.04</v>
      </c>
      <c r="G87" s="3">
        <v>1.21</v>
      </c>
      <c r="H87" s="3">
        <v>1.35</v>
      </c>
      <c r="I87" s="3">
        <v>1.45</v>
      </c>
      <c r="J87" s="3">
        <v>1.53</v>
      </c>
      <c r="K87" s="3">
        <v>1.57</v>
      </c>
      <c r="L87" s="3">
        <v>1.61</v>
      </c>
      <c r="M87" s="3">
        <v>1.63</v>
      </c>
      <c r="N87" s="3">
        <v>1.63</v>
      </c>
      <c r="O87" s="3">
        <v>1.62</v>
      </c>
      <c r="P87" s="3">
        <v>1.61</v>
      </c>
      <c r="Q87" s="3">
        <v>1.59</v>
      </c>
      <c r="R87" s="3">
        <v>1.57</v>
      </c>
      <c r="S87" s="3">
        <v>1.54</v>
      </c>
      <c r="T87" s="3">
        <v>1.52</v>
      </c>
      <c r="U87" s="3">
        <v>1.5</v>
      </c>
      <c r="V87" s="3">
        <v>1.48</v>
      </c>
      <c r="W87" s="3">
        <v>1.46</v>
      </c>
      <c r="X87" s="3">
        <v>1.45</v>
      </c>
      <c r="Y87" s="3">
        <v>1.44</v>
      </c>
      <c r="Z87" s="3">
        <v>1.43</v>
      </c>
      <c r="AA87" s="3">
        <v>1.43</v>
      </c>
      <c r="AB87" s="3">
        <v>1.39</v>
      </c>
      <c r="AC87" s="3">
        <v>1.35</v>
      </c>
      <c r="AD87" s="3">
        <v>1.32</v>
      </c>
      <c r="AE87" s="3">
        <v>1.28</v>
      </c>
      <c r="AF87" s="3">
        <v>1.24</v>
      </c>
      <c r="AG87" s="3">
        <v>1.2</v>
      </c>
      <c r="AH87" s="3">
        <v>1.1599999999999999</v>
      </c>
      <c r="AI87" s="3">
        <v>1.1100000000000001</v>
      </c>
      <c r="AJ87" s="3">
        <v>1.07</v>
      </c>
      <c r="AK87" s="3">
        <v>1.03</v>
      </c>
      <c r="AL87" s="3">
        <v>0.99299999999999999</v>
      </c>
      <c r="AM87" s="3">
        <v>0.95899999999999996</v>
      </c>
      <c r="AN87" s="3">
        <v>0.93100000000000005</v>
      </c>
      <c r="AO87" s="3">
        <v>0.92400000000000004</v>
      </c>
      <c r="AP87" s="3">
        <v>0.92400000000000004</v>
      </c>
      <c r="AQ87" s="3">
        <v>0.93100000000000005</v>
      </c>
      <c r="AR87" s="3">
        <v>0.95899999999999996</v>
      </c>
      <c r="AS87" s="3">
        <v>0.99299999999999999</v>
      </c>
      <c r="AT87" s="3">
        <v>1.03</v>
      </c>
      <c r="AU87" s="3">
        <v>1.07</v>
      </c>
      <c r="AV87" s="3">
        <v>1.1100000000000001</v>
      </c>
      <c r="AW87" s="3">
        <v>1.1599999999999999</v>
      </c>
      <c r="AX87" s="3">
        <v>1.2</v>
      </c>
      <c r="AY87" s="3">
        <v>1.24</v>
      </c>
      <c r="AZ87" s="3">
        <v>1.28</v>
      </c>
      <c r="BA87" s="3">
        <v>1.32</v>
      </c>
      <c r="BB87" s="3">
        <v>1.35</v>
      </c>
      <c r="BC87" s="3">
        <v>1.39</v>
      </c>
      <c r="BD87" s="3">
        <v>1.43</v>
      </c>
      <c r="BE87" s="3">
        <v>1.43</v>
      </c>
      <c r="BF87" s="3">
        <v>1.44</v>
      </c>
      <c r="BG87" s="3">
        <v>1.45</v>
      </c>
      <c r="BH87" s="3">
        <v>1.46</v>
      </c>
      <c r="BI87" s="3">
        <v>1.48</v>
      </c>
      <c r="BJ87" s="3">
        <v>1.5</v>
      </c>
      <c r="BK87" s="3">
        <v>1.52</v>
      </c>
      <c r="BL87" s="3">
        <v>1.54</v>
      </c>
      <c r="BM87" s="3">
        <v>1.57</v>
      </c>
      <c r="BN87" s="3">
        <v>1.59</v>
      </c>
      <c r="BO87" s="3">
        <v>1.61</v>
      </c>
      <c r="BP87" s="3">
        <v>1.62</v>
      </c>
      <c r="BQ87" s="3">
        <v>1.63</v>
      </c>
      <c r="BR87" s="3">
        <v>1.63</v>
      </c>
      <c r="BS87" s="3">
        <v>1.61</v>
      </c>
      <c r="BT87" s="3">
        <v>1.57</v>
      </c>
      <c r="BU87" s="3">
        <v>1.53</v>
      </c>
      <c r="BV87" s="3">
        <v>1.45</v>
      </c>
      <c r="BW87" s="3">
        <v>1.35</v>
      </c>
      <c r="BX87" s="3">
        <v>1.21</v>
      </c>
      <c r="BY87" s="3">
        <v>1.04</v>
      </c>
      <c r="BZ87" s="3">
        <v>0.83599999999999997</v>
      </c>
      <c r="CA87" s="3">
        <v>0.50900000000000001</v>
      </c>
    </row>
    <row r="88" spans="1:119" x14ac:dyDescent="0.3">
      <c r="D88" s="34">
        <f>MAX(D87:CA87)</f>
        <v>1.63</v>
      </c>
    </row>
    <row r="89" spans="1:119" x14ac:dyDescent="0.3">
      <c r="D89" s="11">
        <v>8.7813524550000004E-3</v>
      </c>
      <c r="E89" s="12">
        <v>2.4232396972999899E-2</v>
      </c>
      <c r="F89" s="12">
        <v>5.615730092E-2</v>
      </c>
      <c r="G89" s="12">
        <v>8.8788928350000008E-3</v>
      </c>
      <c r="H89" s="12">
        <v>2.5686001465999898E-2</v>
      </c>
      <c r="I89" s="12">
        <v>6.0788568793E-2</v>
      </c>
      <c r="J89" s="12">
        <v>9.1688159999999894E-3</v>
      </c>
      <c r="K89" s="12">
        <v>3.4191611593999902E-2</v>
      </c>
      <c r="L89" s="13">
        <v>8.8176935353999897E-2</v>
      </c>
    </row>
    <row r="90" spans="1:119" x14ac:dyDescent="0.3">
      <c r="D90" s="14">
        <v>0.15017976891599899</v>
      </c>
      <c r="E90" s="3">
        <v>0.60128695269800003</v>
      </c>
      <c r="F90" s="3">
        <v>1.0494090523399899</v>
      </c>
      <c r="G90" s="3">
        <v>0.152312144747</v>
      </c>
      <c r="H90" s="3">
        <v>0.62762200361499898</v>
      </c>
      <c r="I90" s="3">
        <v>1.0992480321160001</v>
      </c>
      <c r="J90" s="3">
        <v>0.16804417788100001</v>
      </c>
      <c r="K90" s="3">
        <v>0.76504671265000002</v>
      </c>
      <c r="L90" s="15">
        <v>1.355608207503</v>
      </c>
    </row>
    <row r="91" spans="1:119" x14ac:dyDescent="0.3">
      <c r="D91" s="16">
        <v>17.102122899440001</v>
      </c>
      <c r="E91" s="17">
        <v>24.813350217178002</v>
      </c>
      <c r="F91" s="17">
        <v>18.686956729519899</v>
      </c>
      <c r="G91" s="17">
        <v>17.154407376386899</v>
      </c>
      <c r="H91" s="17">
        <v>24.434398808120001</v>
      </c>
      <c r="I91" s="17">
        <v>18.0831372402819</v>
      </c>
      <c r="J91" s="17">
        <v>18.3277947649879</v>
      </c>
      <c r="K91" s="17">
        <v>22.3752750157939</v>
      </c>
      <c r="L91" s="18">
        <v>15.373727858179</v>
      </c>
    </row>
    <row r="92" spans="1:119" x14ac:dyDescent="0.3">
      <c r="D92" s="3">
        <v>57.305999999999997</v>
      </c>
      <c r="E92" t="s">
        <v>20</v>
      </c>
    </row>
    <row r="94" spans="1:119" x14ac:dyDescent="0.3">
      <c r="D94" t="s">
        <v>0</v>
      </c>
      <c r="E94" t="s">
        <v>21</v>
      </c>
      <c r="F94" t="s">
        <v>33</v>
      </c>
      <c r="G94" t="s">
        <v>32</v>
      </c>
    </row>
    <row r="95" spans="1:119" x14ac:dyDescent="0.3">
      <c r="D95" s="3">
        <v>15.686999999999999</v>
      </c>
      <c r="E95" s="3">
        <v>57.305999999999997</v>
      </c>
      <c r="F95">
        <v>139.73599999999999</v>
      </c>
      <c r="G95">
        <v>424.416</v>
      </c>
    </row>
  </sheetData>
  <conditionalFormatting sqref="D82 D88 D76 D70 D64 D58 D52 D46 D40 D34 D28 D22 D16 D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5515A-0A5E-4D90-885B-6E2F52E307E0}">
  <dimension ref="A2:Q59"/>
  <sheetViews>
    <sheetView zoomScale="70" zoomScaleNormal="70" workbookViewId="0">
      <selection activeCell="M61" sqref="M61"/>
    </sheetView>
  </sheetViews>
  <sheetFormatPr baseColWidth="10" defaultRowHeight="14.4" x14ac:dyDescent="0.3"/>
  <sheetData>
    <row r="2" spans="1:14" ht="15" thickBot="1" x14ac:dyDescent="0.35">
      <c r="A2" t="s">
        <v>53</v>
      </c>
      <c r="B2" t="s">
        <v>57</v>
      </c>
      <c r="C2" t="s">
        <v>58</v>
      </c>
    </row>
    <row r="3" spans="1:14" x14ac:dyDescent="0.3">
      <c r="A3" t="s">
        <v>54</v>
      </c>
      <c r="B3" s="35">
        <v>5</v>
      </c>
      <c r="C3">
        <v>13</v>
      </c>
      <c r="D3">
        <v>21</v>
      </c>
      <c r="E3">
        <v>29</v>
      </c>
      <c r="F3">
        <v>37</v>
      </c>
      <c r="G3">
        <v>45</v>
      </c>
      <c r="H3">
        <v>53</v>
      </c>
      <c r="I3" s="37">
        <v>61</v>
      </c>
      <c r="J3" s="37">
        <v>69</v>
      </c>
      <c r="K3">
        <v>77</v>
      </c>
      <c r="L3">
        <v>85</v>
      </c>
      <c r="M3">
        <v>93</v>
      </c>
      <c r="N3">
        <v>101</v>
      </c>
    </row>
    <row r="4" spans="1:14" x14ac:dyDescent="0.3">
      <c r="A4" t="s">
        <v>55</v>
      </c>
      <c r="B4" s="35">
        <v>1.885</v>
      </c>
      <c r="C4" s="2">
        <v>2.1179999999999999</v>
      </c>
      <c r="D4" s="2">
        <v>2.5</v>
      </c>
      <c r="E4" s="2">
        <v>3.016</v>
      </c>
      <c r="F4" s="2">
        <v>3.3940000000000001</v>
      </c>
      <c r="G4" s="2">
        <v>4.1130000000000004</v>
      </c>
      <c r="H4" s="2">
        <v>5.03</v>
      </c>
      <c r="I4" s="39">
        <v>5.9610000000000003</v>
      </c>
      <c r="J4" s="39">
        <v>7.6440000000000001</v>
      </c>
      <c r="K4" s="2">
        <v>8.4610000000000003</v>
      </c>
      <c r="L4" s="2">
        <v>9.5530000000000008</v>
      </c>
      <c r="M4" s="2">
        <v>11.061999999999999</v>
      </c>
      <c r="N4" s="2">
        <v>13.141</v>
      </c>
    </row>
    <row r="5" spans="1:14" x14ac:dyDescent="0.3">
      <c r="A5" t="s">
        <v>59</v>
      </c>
      <c r="B5" s="36">
        <v>-2.9251287990000002E-3</v>
      </c>
      <c r="C5" s="2">
        <v>6.6900000000000001E-2</v>
      </c>
      <c r="D5" s="2">
        <v>6.6203682752999898E-2</v>
      </c>
      <c r="E5" s="2">
        <v>8.1609445192000002E-2</v>
      </c>
      <c r="F5" s="2">
        <v>8.6297495836999902E-2</v>
      </c>
      <c r="G5" s="2">
        <v>9.2870589446999899E-2</v>
      </c>
      <c r="H5" s="2">
        <v>9.4958720255000004E-2</v>
      </c>
      <c r="I5" s="39">
        <v>9.9545998903999899E-2</v>
      </c>
      <c r="J5" s="39">
        <v>0.103155399213</v>
      </c>
      <c r="K5" s="2">
        <v>0.10521655674700001</v>
      </c>
      <c r="L5" s="2">
        <v>0.10739120751800001</v>
      </c>
      <c r="M5" s="2">
        <v>0.10923127148800001</v>
      </c>
      <c r="N5" s="2">
        <v>0.111312986697</v>
      </c>
    </row>
    <row r="6" spans="1:14" x14ac:dyDescent="0.3">
      <c r="A6" t="s">
        <v>60</v>
      </c>
      <c r="B6" s="36">
        <v>1.2110664184999899E-2</v>
      </c>
      <c r="C6" s="2">
        <v>1.4500000000000001E-2</v>
      </c>
      <c r="D6" s="2">
        <v>1.4973602469999899E-2</v>
      </c>
      <c r="E6" s="2">
        <v>1.5216137719999899E-2</v>
      </c>
      <c r="F6" s="2">
        <v>1.4775150933999901E-2</v>
      </c>
      <c r="G6" s="2">
        <v>1.4937511703000001E-2</v>
      </c>
      <c r="H6" s="2">
        <v>1.4595830899E-2</v>
      </c>
      <c r="I6" s="39">
        <v>1.45896228579999E-2</v>
      </c>
      <c r="J6" s="39">
        <v>1.4459952947999901E-2</v>
      </c>
      <c r="K6" s="2">
        <v>1.4451300325999899E-2</v>
      </c>
      <c r="L6" s="2">
        <v>1.4362778710999899E-2</v>
      </c>
      <c r="M6" s="2">
        <v>1.4350558440999899E-2</v>
      </c>
      <c r="N6" s="2">
        <v>1.42785112469999E-2</v>
      </c>
    </row>
    <row r="7" spans="1:14" x14ac:dyDescent="0.3">
      <c r="A7" t="s">
        <v>17</v>
      </c>
      <c r="B7" s="36">
        <v>9.1855353850000005E-3</v>
      </c>
      <c r="C7" s="2">
        <v>8.1386791220000004E-2</v>
      </c>
      <c r="D7" s="2">
        <v>8.1177285222000004E-2</v>
      </c>
      <c r="E7" s="2">
        <v>9.68255829119999E-2</v>
      </c>
      <c r="F7" s="2">
        <v>0.101072646769999</v>
      </c>
      <c r="G7" s="2">
        <v>0.10780810115</v>
      </c>
      <c r="H7" s="2">
        <v>0.10955455115399899</v>
      </c>
      <c r="I7" s="39">
        <v>0.114135621761999</v>
      </c>
      <c r="J7" s="39">
        <v>0.117615352162</v>
      </c>
      <c r="K7" s="2">
        <v>0.119667857074</v>
      </c>
      <c r="L7" s="2">
        <v>0.12175398622899899</v>
      </c>
      <c r="M7" s="2">
        <v>0.123581829928</v>
      </c>
      <c r="N7" s="2">
        <v>0.12559149794300001</v>
      </c>
    </row>
    <row r="8" spans="1:14" x14ac:dyDescent="0.3">
      <c r="A8" t="s">
        <v>7</v>
      </c>
      <c r="B8" s="36">
        <v>1.1598668764990001</v>
      </c>
      <c r="C8" s="2">
        <v>1.3737577514099899</v>
      </c>
      <c r="D8" s="2">
        <v>1.3652087728069899</v>
      </c>
      <c r="E8" s="2">
        <v>1.36176360146399</v>
      </c>
      <c r="F8" s="2">
        <v>1.3256929507719899</v>
      </c>
      <c r="G8" s="2">
        <v>1.33224401812299</v>
      </c>
      <c r="H8" s="2">
        <v>1.308328389763</v>
      </c>
      <c r="I8" s="39">
        <v>1.3056148439349899</v>
      </c>
      <c r="J8" s="39">
        <v>1.296764290744</v>
      </c>
      <c r="K8" s="2">
        <v>1.2946586936410001</v>
      </c>
      <c r="L8" s="2">
        <v>1.28885062389299</v>
      </c>
      <c r="M8" s="2">
        <v>1.287336111656</v>
      </c>
      <c r="N8" s="2">
        <v>1.2822884074550001</v>
      </c>
    </row>
    <row r="9" spans="1:14" ht="15" thickBot="1" x14ac:dyDescent="0.35">
      <c r="A9" t="s">
        <v>56</v>
      </c>
      <c r="B9" s="36">
        <v>126.271015006181</v>
      </c>
      <c r="C9" s="2">
        <v>16.879369868501001</v>
      </c>
      <c r="D9" s="2">
        <v>16.817620459526001</v>
      </c>
      <c r="E9" s="2">
        <v>14.0640888544609</v>
      </c>
      <c r="F9" s="2">
        <v>13.1162385979879</v>
      </c>
      <c r="G9" s="2">
        <v>12.357550164735001</v>
      </c>
      <c r="H9" s="2">
        <v>11.942255031685001</v>
      </c>
      <c r="I9" s="40">
        <v>11.43915303378</v>
      </c>
      <c r="J9" s="40">
        <v>11.025467907989</v>
      </c>
      <c r="K9" s="2">
        <v>10.8187672554839</v>
      </c>
      <c r="L9" s="2">
        <v>10.5856954980199</v>
      </c>
      <c r="M9" s="2">
        <v>10.416872062834001</v>
      </c>
      <c r="N9" s="2">
        <v>10.209993737268</v>
      </c>
    </row>
    <row r="10" spans="1:14" ht="15" thickBot="1" x14ac:dyDescent="0.3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3">
      <c r="C11" s="2">
        <f>D5-C5</f>
        <v>-6.9631724700010278E-4</v>
      </c>
      <c r="D11" s="2">
        <f t="shared" ref="D11:M11" si="0">ABS(E5-D5)</f>
        <v>1.5405762439000104E-2</v>
      </c>
      <c r="E11" s="2">
        <f t="shared" si="0"/>
        <v>4.6880506449998999E-3</v>
      </c>
      <c r="F11" s="2">
        <f t="shared" si="0"/>
        <v>6.573093609999997E-3</v>
      </c>
      <c r="G11" s="2">
        <f t="shared" si="0"/>
        <v>2.0881308080001049E-3</v>
      </c>
      <c r="H11" s="2">
        <f t="shared" si="0"/>
        <v>4.5872786489998957E-3</v>
      </c>
      <c r="I11" s="41">
        <f t="shared" si="0"/>
        <v>3.609400309000102E-3</v>
      </c>
      <c r="J11" s="41">
        <f t="shared" si="0"/>
        <v>2.0611575340000049E-3</v>
      </c>
      <c r="K11" s="2">
        <f t="shared" si="0"/>
        <v>2.1746507710000001E-3</v>
      </c>
      <c r="L11" s="2">
        <f t="shared" si="0"/>
        <v>1.8400639699999999E-3</v>
      </c>
      <c r="M11" s="2">
        <f t="shared" si="0"/>
        <v>2.0817152089999957E-3</v>
      </c>
      <c r="N11" s="2"/>
    </row>
    <row r="12" spans="1:14" x14ac:dyDescent="0.3">
      <c r="C12" s="2">
        <f>ABS(D6-C6)</f>
        <v>4.7360246999989843E-4</v>
      </c>
      <c r="D12" s="2">
        <f t="shared" ref="D12:M12" si="1">ABS(E6-D6)</f>
        <v>2.4253525000000019E-4</v>
      </c>
      <c r="E12" s="2">
        <f t="shared" si="1"/>
        <v>4.4098678599999858E-4</v>
      </c>
      <c r="F12" s="2">
        <f t="shared" si="1"/>
        <v>1.6236076900009999E-4</v>
      </c>
      <c r="G12" s="2">
        <f t="shared" si="1"/>
        <v>3.4168080400000071E-4</v>
      </c>
      <c r="H12" s="2">
        <f t="shared" si="1"/>
        <v>6.208041000099751E-6</v>
      </c>
      <c r="I12" s="39">
        <f t="shared" si="1"/>
        <v>1.2966990999999962E-4</v>
      </c>
      <c r="J12" s="39">
        <f t="shared" si="1"/>
        <v>8.6526220000014697E-6</v>
      </c>
      <c r="K12" s="2">
        <f t="shared" si="1"/>
        <v>8.852161499999997E-5</v>
      </c>
      <c r="L12" s="2">
        <f t="shared" si="1"/>
        <v>1.2220270000000075E-5</v>
      </c>
      <c r="M12" s="2">
        <f t="shared" si="1"/>
        <v>7.2047193999998788E-5</v>
      </c>
      <c r="N12" s="2"/>
    </row>
    <row r="13" spans="1:14" x14ac:dyDescent="0.3">
      <c r="C13" s="2">
        <f>ABS(D7-C7)</f>
        <v>2.095059980000008E-4</v>
      </c>
      <c r="D13" s="2">
        <f t="shared" ref="D13:M13" si="2">ABS(E7-D7)</f>
        <v>1.5648297689999896E-2</v>
      </c>
      <c r="E13" s="2">
        <f t="shared" si="2"/>
        <v>4.2470638579990977E-3</v>
      </c>
      <c r="F13" s="2">
        <f t="shared" si="2"/>
        <v>6.7354543800010047E-3</v>
      </c>
      <c r="G13" s="2">
        <f t="shared" si="2"/>
        <v>1.7464500039989922E-3</v>
      </c>
      <c r="H13" s="2">
        <f t="shared" si="2"/>
        <v>4.5810706080000041E-3</v>
      </c>
      <c r="I13" s="39">
        <f t="shared" si="2"/>
        <v>3.4797304000010049E-3</v>
      </c>
      <c r="J13" s="39">
        <f t="shared" si="2"/>
        <v>2.052504912E-3</v>
      </c>
      <c r="K13" s="2">
        <f t="shared" si="2"/>
        <v>2.0861291549989919E-3</v>
      </c>
      <c r="L13" s="2">
        <f t="shared" si="2"/>
        <v>1.8278436990010055E-3</v>
      </c>
      <c r="M13" s="2">
        <f t="shared" si="2"/>
        <v>2.0096680150000074E-3</v>
      </c>
      <c r="N13" s="2"/>
    </row>
    <row r="14" spans="1:14" x14ac:dyDescent="0.3">
      <c r="C14" s="2">
        <f>ABS(D8-C8)</f>
        <v>8.5489786029999681E-3</v>
      </c>
      <c r="D14" s="2">
        <f t="shared" ref="D14:M14" si="3">ABS(E8-D8)</f>
        <v>3.4451713429999309E-3</v>
      </c>
      <c r="E14" s="2">
        <f t="shared" si="3"/>
        <v>3.6070650692000106E-2</v>
      </c>
      <c r="F14" s="2">
        <f t="shared" si="3"/>
        <v>6.5510673510000839E-3</v>
      </c>
      <c r="G14" s="2">
        <f t="shared" si="3"/>
        <v>2.3915628359989949E-2</v>
      </c>
      <c r="H14" s="2">
        <f t="shared" si="3"/>
        <v>2.7135458280100888E-3</v>
      </c>
      <c r="I14" s="39">
        <f t="shared" si="3"/>
        <v>8.8505531909899293E-3</v>
      </c>
      <c r="J14" s="39">
        <f t="shared" si="3"/>
        <v>2.1055971029999565E-3</v>
      </c>
      <c r="K14" s="2">
        <f t="shared" si="3"/>
        <v>5.8080697480100696E-3</v>
      </c>
      <c r="L14" s="2">
        <f t="shared" si="3"/>
        <v>1.5145122369899511E-3</v>
      </c>
      <c r="M14" s="2">
        <f t="shared" si="3"/>
        <v>5.0477042009999806E-3</v>
      </c>
      <c r="N14" s="2"/>
    </row>
    <row r="15" spans="1:14" ht="15" thickBot="1" x14ac:dyDescent="0.35">
      <c r="C15" s="2">
        <f>ABS(D9-C9)</f>
        <v>6.1749408975000364E-2</v>
      </c>
      <c r="D15" s="2">
        <f t="shared" ref="D15:M15" si="4">ABS(E9-D9)</f>
        <v>2.7535316050651009</v>
      </c>
      <c r="E15" s="2">
        <f t="shared" si="4"/>
        <v>0.94785025647300003</v>
      </c>
      <c r="F15" s="2">
        <f t="shared" si="4"/>
        <v>0.75868843325289959</v>
      </c>
      <c r="G15" s="2">
        <f t="shared" si="4"/>
        <v>0.41529513304999988</v>
      </c>
      <c r="H15" s="2">
        <f t="shared" si="4"/>
        <v>0.50310199790500043</v>
      </c>
      <c r="I15" s="40">
        <f t="shared" si="4"/>
        <v>0.41368512579099992</v>
      </c>
      <c r="J15" s="40">
        <f t="shared" si="4"/>
        <v>0.20670065250510028</v>
      </c>
      <c r="K15" s="2">
        <f t="shared" si="4"/>
        <v>0.23307175746399977</v>
      </c>
      <c r="L15" s="2">
        <f t="shared" si="4"/>
        <v>0.16882343518589948</v>
      </c>
      <c r="M15" s="2">
        <f t="shared" si="4"/>
        <v>0.2068783255660005</v>
      </c>
      <c r="N15" s="42" t="s">
        <v>61</v>
      </c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  <row r="30" customFormat="1" x14ac:dyDescent="0.3"/>
    <row r="31" customFormat="1" x14ac:dyDescent="0.3"/>
    <row r="32" customFormat="1" x14ac:dyDescent="0.3"/>
    <row r="46" spans="1:17" ht="15" thickBot="1" x14ac:dyDescent="0.35"/>
    <row r="47" spans="1:17" x14ac:dyDescent="0.3">
      <c r="A47" t="s">
        <v>54</v>
      </c>
      <c r="B47" s="35">
        <v>5</v>
      </c>
      <c r="C47">
        <v>13</v>
      </c>
      <c r="D47">
        <v>21</v>
      </c>
      <c r="E47">
        <v>25</v>
      </c>
      <c r="F47" s="35">
        <v>29</v>
      </c>
      <c r="G47">
        <v>33</v>
      </c>
      <c r="H47">
        <v>37</v>
      </c>
      <c r="I47">
        <v>45</v>
      </c>
      <c r="J47">
        <v>49</v>
      </c>
      <c r="K47">
        <v>53</v>
      </c>
      <c r="L47" s="37">
        <v>61</v>
      </c>
      <c r="M47" s="46">
        <v>69</v>
      </c>
      <c r="N47">
        <v>77</v>
      </c>
      <c r="O47">
        <v>85</v>
      </c>
      <c r="P47">
        <v>93</v>
      </c>
      <c r="Q47">
        <v>101</v>
      </c>
    </row>
    <row r="48" spans="1:17" x14ac:dyDescent="0.3">
      <c r="A48" t="s">
        <v>55</v>
      </c>
      <c r="B48" s="45">
        <v>2</v>
      </c>
      <c r="C48" s="2">
        <v>2.133</v>
      </c>
      <c r="D48" s="2">
        <v>3.3570000000000002</v>
      </c>
      <c r="E48" s="2">
        <v>4.3940000000000001</v>
      </c>
      <c r="F48" s="45">
        <v>6.39</v>
      </c>
      <c r="G48" s="2">
        <v>8.9600000000000009</v>
      </c>
      <c r="H48" s="2">
        <v>12.308</v>
      </c>
      <c r="I48" s="2">
        <v>21.654</v>
      </c>
      <c r="J48" s="2">
        <v>23.545999999999999</v>
      </c>
      <c r="K48" s="2">
        <v>30.026</v>
      </c>
      <c r="L48" s="39">
        <v>46.070999999999998</v>
      </c>
      <c r="M48" s="47">
        <v>67.744</v>
      </c>
      <c r="N48" s="2">
        <v>123.97199999999999</v>
      </c>
      <c r="O48" s="2">
        <v>139.82900000000001</v>
      </c>
      <c r="P48" s="2">
        <v>176.286</v>
      </c>
      <c r="Q48" s="2"/>
    </row>
    <row r="49" spans="1:17" x14ac:dyDescent="0.3">
      <c r="A49" t="s">
        <v>59</v>
      </c>
      <c r="B49" s="45">
        <v>-0.102327844712</v>
      </c>
      <c r="C49" s="2">
        <v>6.7485933280999902E-2</v>
      </c>
      <c r="D49" s="2">
        <v>7.0804500079999902E-2</v>
      </c>
      <c r="E49" s="2">
        <v>7.08058568319999E-2</v>
      </c>
      <c r="F49" s="45">
        <v>7.6362028822999903E-2</v>
      </c>
      <c r="G49" s="2">
        <v>7.35274573509999E-2</v>
      </c>
      <c r="H49" s="2">
        <v>7.2934305025999902E-2</v>
      </c>
      <c r="I49" s="2">
        <v>7.3193134468000007E-2</v>
      </c>
      <c r="J49" s="2">
        <v>7.1080690296999899E-2</v>
      </c>
      <c r="K49" s="2">
        <v>7.1248743269000006E-2</v>
      </c>
      <c r="L49" s="39">
        <v>6.9514243195000006E-2</v>
      </c>
      <c r="M49" s="47">
        <v>6.8816946192000003E-2</v>
      </c>
      <c r="N49" s="2">
        <v>6.7074662221999898E-2</v>
      </c>
      <c r="O49" s="2">
        <v>6.5953565726999897E-2</v>
      </c>
      <c r="P49" s="2">
        <v>6.5412036810000004E-2</v>
      </c>
      <c r="Q49" s="2"/>
    </row>
    <row r="50" spans="1:17" x14ac:dyDescent="0.3">
      <c r="A50" t="s">
        <v>60</v>
      </c>
      <c r="B50" s="45">
        <v>1.1559393189999901E-2</v>
      </c>
      <c r="C50" s="2">
        <v>1.4431860124999901E-2</v>
      </c>
      <c r="D50" s="2">
        <v>1.5202265043000001E-2</v>
      </c>
      <c r="E50" s="2">
        <v>1.4964969628000001E-2</v>
      </c>
      <c r="F50" s="45">
        <v>1.5552680395999901E-2</v>
      </c>
      <c r="G50" s="2">
        <v>1.5194259648000001E-2</v>
      </c>
      <c r="H50" s="2">
        <v>1.50961381349999E-2</v>
      </c>
      <c r="I50" s="2">
        <v>1.51599652099999E-2</v>
      </c>
      <c r="J50" s="2">
        <v>1.48396171689999E-2</v>
      </c>
      <c r="K50" s="2">
        <v>1.4881622497000001E-2</v>
      </c>
      <c r="L50" s="39">
        <v>1.4743471706999901E-2</v>
      </c>
      <c r="M50" s="47">
        <v>1.4716840752000001E-2</v>
      </c>
      <c r="N50" s="2">
        <v>1.4532968392E-2</v>
      </c>
      <c r="O50" s="2">
        <v>1.4458366114000001E-2</v>
      </c>
      <c r="P50" s="2">
        <v>1.4377950070999901E-2</v>
      </c>
      <c r="Q50" s="2"/>
    </row>
    <row r="51" spans="1:17" x14ac:dyDescent="0.3">
      <c r="A51" t="s">
        <v>17</v>
      </c>
      <c r="B51" s="45">
        <v>-9.0768451521999902E-2</v>
      </c>
      <c r="C51" s="2">
        <v>8.1917793404999897E-2</v>
      </c>
      <c r="D51" s="2">
        <v>8.6006765122999901E-2</v>
      </c>
      <c r="E51" s="2">
        <v>8.5770826460000005E-2</v>
      </c>
      <c r="F51" s="45">
        <v>9.1914709218999899E-2</v>
      </c>
      <c r="G51" s="2">
        <v>8.8721716998999903E-2</v>
      </c>
      <c r="H51" s="2">
        <v>8.8030443161999899E-2</v>
      </c>
      <c r="I51" s="2">
        <v>8.8353099677999897E-2</v>
      </c>
      <c r="J51" s="2">
        <v>8.5920307464999901E-2</v>
      </c>
      <c r="K51" s="2">
        <v>8.6130365767000006E-2</v>
      </c>
      <c r="L51" s="39">
        <v>8.4257714901999903E-2</v>
      </c>
      <c r="M51" s="47">
        <v>8.3533786944000002E-2</v>
      </c>
      <c r="N51" s="2">
        <v>8.1607630614000004E-2</v>
      </c>
      <c r="O51" s="2">
        <v>8.0411931840999901E-2</v>
      </c>
      <c r="P51" s="2">
        <v>7.9789986881999897E-2</v>
      </c>
      <c r="Q51" s="2"/>
    </row>
    <row r="52" spans="1:17" x14ac:dyDescent="0.3">
      <c r="A52" t="s">
        <v>7</v>
      </c>
      <c r="B52" s="45">
        <v>1.0752345351749899</v>
      </c>
      <c r="C52" s="2">
        <v>1.370447989409</v>
      </c>
      <c r="D52" s="2">
        <v>1.38027994498399</v>
      </c>
      <c r="E52" s="2">
        <v>1.3548802108339899</v>
      </c>
      <c r="F52" s="45">
        <v>1.38257910560099</v>
      </c>
      <c r="G52" s="2">
        <v>1.3563052240910001</v>
      </c>
      <c r="H52" s="2">
        <v>1.34737416384399</v>
      </c>
      <c r="I52" s="2">
        <v>1.3478961676550001</v>
      </c>
      <c r="J52" s="2">
        <v>1.32697498647199</v>
      </c>
      <c r="K52" s="2">
        <v>1.3287830789690001</v>
      </c>
      <c r="L52" s="39">
        <v>1.320034754341</v>
      </c>
      <c r="M52" s="47">
        <v>1.3182499717609899</v>
      </c>
      <c r="N52" s="2">
        <v>1.3071499933699899</v>
      </c>
      <c r="O52" s="2">
        <v>1.3026258133119899</v>
      </c>
      <c r="P52" s="2">
        <v>1.296890040694</v>
      </c>
      <c r="Q52" s="2"/>
    </row>
    <row r="53" spans="1:17" x14ac:dyDescent="0.3">
      <c r="A53" t="s">
        <v>56</v>
      </c>
      <c r="B53" s="45">
        <v>-11.8459058973529</v>
      </c>
      <c r="C53" s="2">
        <v>16.7295520599329</v>
      </c>
      <c r="D53" s="2">
        <v>16.048504359018001</v>
      </c>
      <c r="E53" s="2">
        <v>15.796515747339001</v>
      </c>
      <c r="F53" s="45">
        <v>15.041978779617001</v>
      </c>
      <c r="G53" s="2">
        <v>15.287184130003</v>
      </c>
      <c r="H53" s="2">
        <v>15.305775087055</v>
      </c>
      <c r="I53" s="2">
        <v>15.2557881111819</v>
      </c>
      <c r="J53" s="2">
        <v>15.4442532344379</v>
      </c>
      <c r="K53" s="2">
        <v>15.427579659537001</v>
      </c>
      <c r="L53" s="39">
        <v>15.6666336830499</v>
      </c>
      <c r="M53" s="47">
        <v>15.7810392654889</v>
      </c>
      <c r="N53" s="2">
        <v>16.017497181692001</v>
      </c>
      <c r="O53" s="2">
        <v>16.199409509058899</v>
      </c>
      <c r="P53" s="2">
        <v>16.253794384239001</v>
      </c>
      <c r="Q53" s="2"/>
    </row>
    <row r="54" spans="1:17" ht="15" thickBot="1" x14ac:dyDescent="0.35">
      <c r="A54" t="s">
        <v>67</v>
      </c>
      <c r="B54" s="2">
        <v>-0.38300000000000001</v>
      </c>
      <c r="C54" s="2">
        <v>0.94299999999999995</v>
      </c>
      <c r="D54" s="2">
        <v>0.91200000000000003</v>
      </c>
      <c r="E54" s="2">
        <v>0.878</v>
      </c>
      <c r="F54" s="2">
        <v>0.84799999999999998</v>
      </c>
      <c r="G54" s="2">
        <v>0.84799999999999998</v>
      </c>
      <c r="H54" s="2">
        <v>0.84299999999999997</v>
      </c>
      <c r="I54" s="2">
        <v>0.84099999999999997</v>
      </c>
      <c r="J54" s="2">
        <v>0.83899999999999997</v>
      </c>
      <c r="K54" s="2">
        <v>0.84</v>
      </c>
      <c r="L54" s="40">
        <v>0.84899999999999998</v>
      </c>
      <c r="M54" s="48">
        <v>0.85499999999999998</v>
      </c>
      <c r="N54" s="2">
        <v>0.86299999999999999</v>
      </c>
      <c r="O54" s="2">
        <v>0.872</v>
      </c>
      <c r="P54" s="2">
        <v>0.87107554343000004</v>
      </c>
    </row>
    <row r="55" spans="1:17" x14ac:dyDescent="0.3">
      <c r="F55" s="2"/>
    </row>
    <row r="56" spans="1:17" x14ac:dyDescent="0.3">
      <c r="F56" s="2"/>
    </row>
    <row r="57" spans="1:17" x14ac:dyDescent="0.3">
      <c r="F57" s="2"/>
      <c r="N57" t="s">
        <v>68</v>
      </c>
    </row>
    <row r="58" spans="1:17" x14ac:dyDescent="0.3">
      <c r="F58" s="2"/>
      <c r="N58" t="s">
        <v>69</v>
      </c>
    </row>
    <row r="59" spans="1:17" x14ac:dyDescent="0.3">
      <c r="F59" s="2"/>
    </row>
  </sheetData>
  <conditionalFormatting sqref="B54:P5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8:N48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9:N4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0:N50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1:N5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2:N5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3:N5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8:P4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9:P4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0:P5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1:P5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2:P5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3:P5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4BC6A-9FB9-43F5-A8F1-3AE0ADAE5E4A}">
  <dimension ref="B1:H22"/>
  <sheetViews>
    <sheetView workbookViewId="0">
      <selection activeCell="F4" sqref="F4"/>
    </sheetView>
  </sheetViews>
  <sheetFormatPr baseColWidth="10" defaultRowHeight="14.4" x14ac:dyDescent="0.3"/>
  <cols>
    <col min="1" max="1" width="5" customWidth="1"/>
    <col min="4" max="4" width="16" customWidth="1"/>
    <col min="5" max="5" width="5.5546875" customWidth="1"/>
  </cols>
  <sheetData>
    <row r="1" spans="2:8" ht="15" thickBot="1" x14ac:dyDescent="0.35"/>
    <row r="2" spans="2:8" ht="15" thickBot="1" x14ac:dyDescent="0.35">
      <c r="B2" s="79" t="s">
        <v>71</v>
      </c>
      <c r="C2" s="80"/>
      <c r="D2" s="81"/>
      <c r="F2" s="79" t="s">
        <v>72</v>
      </c>
      <c r="G2" s="80"/>
      <c r="H2" s="81"/>
    </row>
    <row r="3" spans="2:8" x14ac:dyDescent="0.3">
      <c r="B3" s="49" t="s">
        <v>54</v>
      </c>
      <c r="C3" s="44">
        <v>61</v>
      </c>
      <c r="D3" s="50" t="s">
        <v>64</v>
      </c>
      <c r="F3" s="49" t="s">
        <v>54</v>
      </c>
      <c r="G3" s="44">
        <v>49</v>
      </c>
      <c r="H3" s="50"/>
    </row>
    <row r="4" spans="2:8" x14ac:dyDescent="0.3">
      <c r="B4" s="49" t="s">
        <v>62</v>
      </c>
      <c r="C4">
        <v>5.43</v>
      </c>
      <c r="D4" s="51">
        <v>0.68</v>
      </c>
      <c r="F4" s="49" t="s">
        <v>74</v>
      </c>
      <c r="H4" s="51"/>
    </row>
    <row r="5" spans="2:8" x14ac:dyDescent="0.3">
      <c r="B5" s="49" t="s">
        <v>63</v>
      </c>
      <c r="C5">
        <v>11.53</v>
      </c>
      <c r="D5" s="51">
        <v>0.32</v>
      </c>
      <c r="F5" s="49"/>
      <c r="H5" s="51"/>
    </row>
    <row r="6" spans="2:8" ht="15" thickBot="1" x14ac:dyDescent="0.35">
      <c r="B6" s="49" t="s">
        <v>70</v>
      </c>
      <c r="D6" s="52"/>
      <c r="F6" s="54" t="s">
        <v>75</v>
      </c>
      <c r="G6" s="29">
        <f>0.5*G3</f>
        <v>24.5</v>
      </c>
      <c r="H6" s="56">
        <f>MROUND(G6,1)</f>
        <v>25</v>
      </c>
    </row>
    <row r="7" spans="2:8" x14ac:dyDescent="0.3">
      <c r="B7" s="49"/>
      <c r="D7" s="52"/>
    </row>
    <row r="8" spans="2:8" x14ac:dyDescent="0.3">
      <c r="B8" s="49" t="s">
        <v>65</v>
      </c>
      <c r="C8">
        <f>C3*D4</f>
        <v>41.480000000000004</v>
      </c>
      <c r="D8" s="53">
        <f>MROUND(C8,1)</f>
        <v>41</v>
      </c>
    </row>
    <row r="9" spans="2:8" ht="15" thickBot="1" x14ac:dyDescent="0.35">
      <c r="B9" s="54" t="s">
        <v>66</v>
      </c>
      <c r="C9" s="29">
        <f>C3*D5</f>
        <v>19.52</v>
      </c>
      <c r="D9" s="55">
        <f>MROUND(C9,1)</f>
        <v>20</v>
      </c>
    </row>
    <row r="10" spans="2:8" ht="15" thickBot="1" x14ac:dyDescent="0.35"/>
    <row r="11" spans="2:8" ht="15" thickBot="1" x14ac:dyDescent="0.35">
      <c r="B11" s="79" t="s">
        <v>107</v>
      </c>
      <c r="C11" s="80"/>
      <c r="D11" s="81"/>
    </row>
    <row r="12" spans="2:8" x14ac:dyDescent="0.3">
      <c r="B12" s="20" t="s">
        <v>108</v>
      </c>
      <c r="C12" s="21">
        <v>12.449</v>
      </c>
      <c r="D12" s="74">
        <f>C12/2</f>
        <v>6.2244999999999999</v>
      </c>
    </row>
    <row r="13" spans="2:8" x14ac:dyDescent="0.3">
      <c r="B13" s="49" t="s">
        <v>70</v>
      </c>
      <c r="C13" s="75">
        <f>D12*100/(C4+C5)</f>
        <v>36.701061320754718</v>
      </c>
      <c r="D13" s="52">
        <f>C13/100</f>
        <v>0.36701061320754719</v>
      </c>
    </row>
    <row r="14" spans="2:8" x14ac:dyDescent="0.3">
      <c r="B14" s="49" t="s">
        <v>54</v>
      </c>
      <c r="C14">
        <f>C3*D13</f>
        <v>22.387647405660378</v>
      </c>
      <c r="D14" s="77">
        <f>ROUNDUP(C14,0)</f>
        <v>23</v>
      </c>
    </row>
    <row r="15" spans="2:8" ht="15" thickBot="1" x14ac:dyDescent="0.35">
      <c r="B15" s="54" t="s">
        <v>75</v>
      </c>
      <c r="C15" s="29"/>
      <c r="D15" s="76">
        <f>D14</f>
        <v>23</v>
      </c>
    </row>
    <row r="16" spans="2:8" ht="15" thickBot="1" x14ac:dyDescent="0.35"/>
    <row r="17" spans="2:4" ht="15" thickBot="1" x14ac:dyDescent="0.35">
      <c r="B17" s="79" t="s">
        <v>109</v>
      </c>
      <c r="C17" s="80"/>
      <c r="D17" s="81"/>
    </row>
    <row r="18" spans="2:4" x14ac:dyDescent="0.3">
      <c r="B18" s="20" t="s">
        <v>108</v>
      </c>
      <c r="C18" s="21"/>
      <c r="D18" s="74">
        <f>D12</f>
        <v>6.2244999999999999</v>
      </c>
    </row>
    <row r="19" spans="2:4" x14ac:dyDescent="0.3">
      <c r="B19" s="49" t="s">
        <v>70</v>
      </c>
      <c r="C19" s="75">
        <f>C13</f>
        <v>36.701061320754718</v>
      </c>
      <c r="D19" s="52">
        <f>C19/100</f>
        <v>0.36701061320754719</v>
      </c>
    </row>
    <row r="20" spans="2:4" x14ac:dyDescent="0.3">
      <c r="B20" s="49" t="s">
        <v>54</v>
      </c>
      <c r="C20">
        <f>C3*D19</f>
        <v>22.387647405660378</v>
      </c>
      <c r="D20" s="77">
        <f>ROUNDUP(C20,0)</f>
        <v>23</v>
      </c>
    </row>
    <row r="21" spans="2:4" x14ac:dyDescent="0.3">
      <c r="B21" s="49" t="s">
        <v>110</v>
      </c>
      <c r="C21">
        <f>D20/2</f>
        <v>11.5</v>
      </c>
      <c r="D21" s="78">
        <f>ROUNDDOWN(C21,0)</f>
        <v>11</v>
      </c>
    </row>
    <row r="22" spans="2:4" ht="15" thickBot="1" x14ac:dyDescent="0.35">
      <c r="B22" s="54" t="s">
        <v>111</v>
      </c>
      <c r="C22" s="29"/>
      <c r="D22" s="76">
        <f>ROUNDUP(C21,0)</f>
        <v>12</v>
      </c>
    </row>
  </sheetData>
  <mergeCells count="4">
    <mergeCell ref="B2:D2"/>
    <mergeCell ref="F2:H2"/>
    <mergeCell ref="B11:D11"/>
    <mergeCell ref="B17:D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EF7BA-0FB6-4DDC-9D68-DCAE9EA0C89E}">
  <dimension ref="A2:JE69"/>
  <sheetViews>
    <sheetView zoomScale="80" zoomScaleNormal="80" workbookViewId="0">
      <selection activeCell="C65" sqref="C65"/>
    </sheetView>
  </sheetViews>
  <sheetFormatPr baseColWidth="10" defaultRowHeight="14.4" x14ac:dyDescent="0.3"/>
  <cols>
    <col min="2" max="2" width="4.88671875" customWidth="1"/>
  </cols>
  <sheetData>
    <row r="2" spans="1:113" x14ac:dyDescent="0.3">
      <c r="C2" t="s">
        <v>4</v>
      </c>
      <c r="D2" s="3">
        <v>0</v>
      </c>
      <c r="E2" s="3">
        <v>5</v>
      </c>
      <c r="F2" s="3">
        <v>10</v>
      </c>
      <c r="G2" s="3">
        <v>0</v>
      </c>
      <c r="H2" s="3">
        <v>5</v>
      </c>
      <c r="I2" s="3">
        <v>10</v>
      </c>
      <c r="J2" s="3">
        <v>0</v>
      </c>
      <c r="K2" s="3">
        <v>5</v>
      </c>
      <c r="L2" s="3">
        <v>10</v>
      </c>
    </row>
    <row r="3" spans="1:113" x14ac:dyDescent="0.3">
      <c r="C3" t="s">
        <v>5</v>
      </c>
      <c r="D3" s="3">
        <v>0</v>
      </c>
      <c r="E3" s="3">
        <v>0</v>
      </c>
      <c r="F3" s="3">
        <v>0</v>
      </c>
      <c r="G3" s="3">
        <v>0.4</v>
      </c>
      <c r="H3" s="3">
        <v>0.4</v>
      </c>
      <c r="I3" s="3">
        <v>0.4</v>
      </c>
      <c r="J3" s="3">
        <v>0.8</v>
      </c>
      <c r="K3" s="3">
        <v>0.8</v>
      </c>
      <c r="L3" s="3">
        <v>0.8</v>
      </c>
    </row>
    <row r="5" spans="1:113" x14ac:dyDescent="0.3">
      <c r="A5" t="s">
        <v>0</v>
      </c>
      <c r="C5" s="3" t="s">
        <v>8</v>
      </c>
      <c r="D5" s="3">
        <v>-1.8372699999999901E-7</v>
      </c>
      <c r="E5" s="3">
        <v>2.088186622247</v>
      </c>
      <c r="F5" s="3">
        <v>3.1003870770219901</v>
      </c>
      <c r="G5" s="3">
        <v>-6.9386399999999905E-7</v>
      </c>
      <c r="H5" s="3">
        <v>2.0056900238340001</v>
      </c>
      <c r="I5" s="3">
        <v>3.0717509851520002</v>
      </c>
      <c r="J5" s="3">
        <v>-3.2420396999999902E-5</v>
      </c>
      <c r="K5" s="3">
        <v>-0.55459031070099896</v>
      </c>
      <c r="L5" s="3">
        <v>-0.78164326643899895</v>
      </c>
    </row>
    <row r="6" spans="1:113" x14ac:dyDescent="0.3">
      <c r="A6" t="s">
        <v>41</v>
      </c>
      <c r="C6" s="3" t="s">
        <v>40</v>
      </c>
      <c r="D6" s="3">
        <v>-8.6790000000000006E-2</v>
      </c>
      <c r="E6" s="3">
        <v>-0.21560000000000001</v>
      </c>
      <c r="F6" s="3">
        <v>-0.292349999999999</v>
      </c>
      <c r="G6" s="3">
        <v>-0.34139000000000003</v>
      </c>
      <c r="H6" s="3">
        <v>-0.34145999999999899</v>
      </c>
      <c r="I6" s="3">
        <v>-0.292569999999999</v>
      </c>
      <c r="J6" s="3">
        <v>-0.215859999999999</v>
      </c>
      <c r="K6" s="3">
        <v>-2.2799999999999899E-3</v>
      </c>
      <c r="L6" s="3">
        <v>8.2419999999999896E-2</v>
      </c>
      <c r="M6" s="3">
        <v>0.21920999999999899</v>
      </c>
      <c r="N6" s="3">
        <v>0.30758000000000002</v>
      </c>
      <c r="O6" s="3">
        <v>0.36910999999999899</v>
      </c>
      <c r="P6" s="3">
        <v>0.36907000000000001</v>
      </c>
      <c r="Q6" s="3">
        <v>0.30741000000000002</v>
      </c>
      <c r="R6" s="3">
        <v>0.21904000000000001</v>
      </c>
      <c r="S6" s="3">
        <v>-8.6800000000000002E-2</v>
      </c>
      <c r="T6" s="3">
        <v>-0.21562999999999899</v>
      </c>
      <c r="U6" s="3">
        <v>-0.29238999999999898</v>
      </c>
      <c r="V6" s="3">
        <v>-0.34144000000000002</v>
      </c>
      <c r="W6" s="3">
        <v>-0.34150000000000003</v>
      </c>
      <c r="X6" s="3">
        <v>-0.29260999999999898</v>
      </c>
      <c r="Y6" s="3">
        <v>-0.21590000000000001</v>
      </c>
      <c r="Z6" s="3">
        <v>-2.2799999999999899E-3</v>
      </c>
      <c r="AA6" s="3">
        <v>8.2439999999999902E-2</v>
      </c>
      <c r="AB6" s="3">
        <v>0.21925</v>
      </c>
      <c r="AC6" s="3">
        <v>0.30764000000000002</v>
      </c>
      <c r="AD6" s="3">
        <v>0.36918000000000001</v>
      </c>
      <c r="AE6" s="3">
        <v>0.36912</v>
      </c>
      <c r="AF6" s="3">
        <v>0.30746000000000001</v>
      </c>
      <c r="AG6" s="3">
        <v>0.21906999999999899</v>
      </c>
    </row>
    <row r="7" spans="1:113" x14ac:dyDescent="0.3">
      <c r="A7" t="s">
        <v>42</v>
      </c>
      <c r="C7" t="s">
        <v>11</v>
      </c>
      <c r="D7" s="3">
        <v>14.038</v>
      </c>
      <c r="E7" t="s">
        <v>12</v>
      </c>
    </row>
    <row r="9" spans="1:113" x14ac:dyDescent="0.3">
      <c r="A9" t="s">
        <v>9</v>
      </c>
      <c r="C9" s="3" t="s">
        <v>8</v>
      </c>
      <c r="D9" s="3">
        <v>1.5430802999999901E-5</v>
      </c>
      <c r="E9" s="3">
        <v>2.6199450503790001</v>
      </c>
      <c r="F9" s="3">
        <v>3.7305848161039901</v>
      </c>
      <c r="G9" s="3">
        <v>1.4529534E-5</v>
      </c>
      <c r="H9" s="3">
        <v>2.9494327749120002</v>
      </c>
      <c r="I9" s="3">
        <v>4.1636297635580002</v>
      </c>
      <c r="J9" s="3">
        <v>2.2246518699999899E-4</v>
      </c>
      <c r="K9" s="3">
        <v>2.1629552126570002</v>
      </c>
      <c r="L9" s="3">
        <v>3.9637519525839902</v>
      </c>
    </row>
    <row r="10" spans="1:113" x14ac:dyDescent="0.3">
      <c r="A10" t="s">
        <v>43</v>
      </c>
      <c r="C10" s="3" t="s">
        <v>40</v>
      </c>
      <c r="D10" s="3">
        <v>0.47358</v>
      </c>
      <c r="E10" s="3">
        <v>1.43828</v>
      </c>
      <c r="F10" s="3">
        <v>2.3450299999999902</v>
      </c>
      <c r="G10" s="3">
        <v>3.1510600000000002</v>
      </c>
      <c r="H10" s="3">
        <v>3.8440400000000001</v>
      </c>
      <c r="I10" s="3">
        <v>4.4017299999999899</v>
      </c>
      <c r="J10" s="3">
        <v>4.7667200000000003</v>
      </c>
      <c r="K10" s="3">
        <v>4.8562000000000003</v>
      </c>
      <c r="L10" s="3">
        <v>4.8564699999999901</v>
      </c>
      <c r="M10" s="3">
        <v>4.7669699999999899</v>
      </c>
      <c r="N10" s="3">
        <v>4.4012799999999901</v>
      </c>
      <c r="O10" s="3">
        <v>3.8440199999999898</v>
      </c>
      <c r="P10" s="3">
        <v>3.1514500000000001</v>
      </c>
      <c r="Q10" s="3">
        <v>2.3452600000000001</v>
      </c>
      <c r="R10" s="3">
        <v>1.43840999999999</v>
      </c>
      <c r="S10" s="3">
        <v>2.7599999999999899E-3</v>
      </c>
      <c r="T10" s="3">
        <v>-0.46816999999999898</v>
      </c>
      <c r="U10" s="3">
        <v>-1.41976999999999</v>
      </c>
      <c r="V10" s="3">
        <v>-2.2994699999999901</v>
      </c>
      <c r="W10" s="3">
        <v>-3.0702699999999901</v>
      </c>
      <c r="X10" s="3">
        <v>-3.7249699999999901</v>
      </c>
      <c r="Y10" s="3">
        <v>-4.2470999999999899</v>
      </c>
      <c r="Z10" s="3">
        <v>-4.5848199999999899</v>
      </c>
      <c r="AA10" s="3">
        <v>-4.6567899999999902</v>
      </c>
      <c r="AB10" s="3">
        <v>-4.65627999999999</v>
      </c>
      <c r="AC10" s="3">
        <v>-4.5840100000000001</v>
      </c>
      <c r="AD10" s="3">
        <v>-4.24664999999999</v>
      </c>
      <c r="AE10" s="3">
        <v>-3.7249500000000002</v>
      </c>
      <c r="AF10" s="3">
        <v>-3.0701200000000002</v>
      </c>
      <c r="AG10" s="3">
        <v>-2.2992799999999902</v>
      </c>
      <c r="AH10" s="3">
        <v>-1.4196200000000001</v>
      </c>
      <c r="AI10" s="3">
        <v>0.47365000000000002</v>
      </c>
      <c r="AJ10" s="3">
        <v>1.43847999999999</v>
      </c>
      <c r="AK10" s="3">
        <v>2.3453400000000002</v>
      </c>
      <c r="AL10" s="3">
        <v>3.1514600000000002</v>
      </c>
      <c r="AM10" s="3">
        <v>3.8445100000000001</v>
      </c>
      <c r="AN10" s="3">
        <v>4.4022500000000004</v>
      </c>
      <c r="AO10" s="3">
        <v>4.7672800000000004</v>
      </c>
      <c r="AP10" s="3">
        <v>4.8567799999999899</v>
      </c>
      <c r="AQ10" s="3">
        <v>4.8570599999999899</v>
      </c>
      <c r="AR10" s="3">
        <v>4.7675599999999898</v>
      </c>
      <c r="AS10" s="3">
        <v>4.4018499999999898</v>
      </c>
      <c r="AT10" s="3">
        <v>3.8445100000000001</v>
      </c>
      <c r="AU10" s="3">
        <v>3.1518399999999902</v>
      </c>
      <c r="AV10" s="3">
        <v>2.3455599999999901</v>
      </c>
      <c r="AW10" s="3">
        <v>1.43859</v>
      </c>
      <c r="AX10" s="3">
        <v>2.7499999999999899E-3</v>
      </c>
      <c r="AY10" s="3">
        <v>-0.46822999999999898</v>
      </c>
      <c r="AZ10" s="3">
        <v>-1.41993999999999</v>
      </c>
      <c r="BA10" s="3">
        <v>-2.2997399999999901</v>
      </c>
      <c r="BB10" s="3">
        <v>-3.0706299999999902</v>
      </c>
      <c r="BC10" s="3">
        <v>-3.7254200000000002</v>
      </c>
      <c r="BD10" s="3">
        <v>-4.2476399999999899</v>
      </c>
      <c r="BE10" s="3">
        <v>-4.5854400000000002</v>
      </c>
      <c r="BF10" s="3">
        <v>-4.6574600000000004</v>
      </c>
      <c r="BG10" s="3">
        <v>-4.657</v>
      </c>
      <c r="BH10" s="3">
        <v>-4.5847100000000003</v>
      </c>
      <c r="BI10" s="3">
        <v>-4.2472899999999898</v>
      </c>
      <c r="BJ10" s="3">
        <v>-3.7255099999999901</v>
      </c>
      <c r="BK10" s="3">
        <v>-3.0705800000000001</v>
      </c>
      <c r="BL10" s="3">
        <v>-2.2996199999999898</v>
      </c>
      <c r="BM10" s="3">
        <v>-1.4198200000000001</v>
      </c>
    </row>
    <row r="11" spans="1:113" x14ac:dyDescent="0.3">
      <c r="A11" t="s">
        <v>42</v>
      </c>
      <c r="C11" s="3" t="s">
        <v>11</v>
      </c>
      <c r="D11" s="3">
        <v>24.170999999999999</v>
      </c>
      <c r="E11" t="s">
        <v>12</v>
      </c>
    </row>
    <row r="13" spans="1:113" s="3" customFormat="1" x14ac:dyDescent="0.3">
      <c r="A13" t="s">
        <v>13</v>
      </c>
      <c r="B13"/>
      <c r="C13" t="s">
        <v>8</v>
      </c>
      <c r="D13" s="3">
        <v>-3.0672509999999898E-6</v>
      </c>
      <c r="E13" s="3">
        <v>2.7192914896590001</v>
      </c>
      <c r="F13" s="3">
        <v>3.8662389019239898</v>
      </c>
      <c r="G13" s="3">
        <v>-9.2156039999999894E-6</v>
      </c>
      <c r="H13" s="3">
        <v>2.9243181351629901</v>
      </c>
      <c r="I13" s="3">
        <v>4.1990969132849898</v>
      </c>
      <c r="J13" s="3">
        <v>-2.4970696E-5</v>
      </c>
      <c r="K13" s="3">
        <v>0.274205545059999</v>
      </c>
      <c r="L13" s="3">
        <v>0.55804945170700004</v>
      </c>
    </row>
    <row r="14" spans="1:113" s="3" customFormat="1" x14ac:dyDescent="0.3">
      <c r="A14" t="s">
        <v>44</v>
      </c>
      <c r="B14"/>
      <c r="C14" t="s">
        <v>40</v>
      </c>
      <c r="D14" s="3">
        <v>0.36113000000000001</v>
      </c>
      <c r="E14" s="3">
        <v>1.1091200000000001</v>
      </c>
      <c r="F14" s="3">
        <v>1.8514299999999899</v>
      </c>
      <c r="G14" s="3">
        <v>2.5652599999999901</v>
      </c>
      <c r="H14" s="3">
        <v>3.2369500000000002</v>
      </c>
      <c r="I14" s="3">
        <v>3.8612600000000001</v>
      </c>
      <c r="J14" s="3">
        <v>4.4372299999999898</v>
      </c>
      <c r="K14" s="3">
        <v>4.96462</v>
      </c>
      <c r="L14" s="3">
        <v>5.4399399999999902</v>
      </c>
      <c r="M14" s="3">
        <v>5.8538399999999902</v>
      </c>
      <c r="N14" s="3">
        <v>6.1905299999999901</v>
      </c>
      <c r="O14" s="3">
        <v>6.4279599999999899</v>
      </c>
      <c r="P14" s="3">
        <v>6.5425899999999899</v>
      </c>
      <c r="Q14" s="3">
        <v>6.5158800000000001</v>
      </c>
      <c r="R14" s="3">
        <v>6.5159500000000001</v>
      </c>
      <c r="S14" s="3">
        <v>6.5427699999999902</v>
      </c>
      <c r="T14" s="3">
        <v>6.4282599999999901</v>
      </c>
      <c r="U14" s="3">
        <v>6.1909099999999899</v>
      </c>
      <c r="V14" s="3">
        <v>5.85428999999999</v>
      </c>
      <c r="W14" s="3">
        <v>5.4404099999999902</v>
      </c>
      <c r="X14" s="3">
        <v>4.9650999999999899</v>
      </c>
      <c r="Y14" s="3">
        <v>4.4376899999999901</v>
      </c>
      <c r="Z14" s="3">
        <v>3.86167999999999</v>
      </c>
      <c r="AA14" s="3">
        <v>3.2373099999999901</v>
      </c>
      <c r="AB14" s="3">
        <v>2.5655299999999901</v>
      </c>
      <c r="AC14" s="3">
        <v>1.85162</v>
      </c>
      <c r="AD14" s="3">
        <v>1.1092200000000001</v>
      </c>
      <c r="AE14" s="3">
        <v>-3.8700000000000002E-3</v>
      </c>
      <c r="AF14" s="3">
        <v>-0.36897000000000002</v>
      </c>
      <c r="AG14" s="3">
        <v>-1.1128199999999899</v>
      </c>
      <c r="AH14" s="3">
        <v>-1.8456900000000001</v>
      </c>
      <c r="AI14" s="3">
        <v>-2.5454599999999901</v>
      </c>
      <c r="AJ14" s="3">
        <v>-3.1994299999999898</v>
      </c>
      <c r="AK14" s="3">
        <v>-3.80351999999999</v>
      </c>
      <c r="AL14" s="3">
        <v>-4.3577899999999898</v>
      </c>
      <c r="AM14" s="3">
        <v>-4.8631500000000001</v>
      </c>
      <c r="AN14" s="3">
        <v>-5.3170999999999902</v>
      </c>
      <c r="AO14" s="3">
        <v>-5.7111700000000001</v>
      </c>
      <c r="AP14" s="3">
        <v>-6.0305200000000001</v>
      </c>
      <c r="AQ14" s="3">
        <v>-6.2536699999999898</v>
      </c>
      <c r="AR14" s="3">
        <v>-6.3577300000000001</v>
      </c>
      <c r="AS14" s="3">
        <v>-6.3250299999999902</v>
      </c>
      <c r="AT14" s="3">
        <v>-6.3249500000000003</v>
      </c>
      <c r="AU14" s="3">
        <v>-6.3575100000000004</v>
      </c>
      <c r="AV14" s="3">
        <v>-6.2533200000000004</v>
      </c>
      <c r="AW14" s="3">
        <v>-6.0301200000000001</v>
      </c>
      <c r="AX14" s="3">
        <v>-5.7106899999999898</v>
      </c>
      <c r="AY14" s="3">
        <v>-5.3166099999999901</v>
      </c>
      <c r="AZ14" s="3">
        <v>-4.8626399999999901</v>
      </c>
      <c r="BA14" s="3">
        <v>-4.3573000000000004</v>
      </c>
      <c r="BB14" s="3">
        <v>-3.8030599999999901</v>
      </c>
      <c r="BC14" s="3">
        <v>-3.19903</v>
      </c>
      <c r="BD14" s="3">
        <v>-2.5451199999999901</v>
      </c>
      <c r="BE14" s="3">
        <v>-1.8454299999999899</v>
      </c>
      <c r="BF14" s="3">
        <v>-1.1126499999999899</v>
      </c>
      <c r="BG14" s="3">
        <v>0.36099999999999899</v>
      </c>
      <c r="BH14" s="3">
        <v>1.10872999999999</v>
      </c>
      <c r="BI14" s="3">
        <v>1.85077</v>
      </c>
      <c r="BJ14" s="3">
        <v>2.5643400000000001</v>
      </c>
      <c r="BK14" s="3">
        <v>3.23579999999999</v>
      </c>
      <c r="BL14" s="3">
        <v>3.85989</v>
      </c>
      <c r="BM14" s="3">
        <v>4.43567</v>
      </c>
      <c r="BN14" s="3">
        <v>4.9628699999999899</v>
      </c>
      <c r="BO14" s="3">
        <v>5.4380100000000002</v>
      </c>
      <c r="BP14" s="3">
        <v>5.8517599999999899</v>
      </c>
      <c r="BQ14" s="3">
        <v>6.1883299999999899</v>
      </c>
      <c r="BR14" s="3">
        <v>6.4256999999999902</v>
      </c>
      <c r="BS14" s="3">
        <v>6.5403099999999901</v>
      </c>
      <c r="BT14" s="3">
        <v>6.5136200000000004</v>
      </c>
      <c r="BU14" s="3">
        <v>6.5137</v>
      </c>
      <c r="BV14" s="3">
        <v>6.54054</v>
      </c>
      <c r="BW14" s="3">
        <v>6.42607999999999</v>
      </c>
      <c r="BX14" s="3">
        <v>6.18881999999999</v>
      </c>
      <c r="BY14" s="3">
        <v>5.85231999999999</v>
      </c>
      <c r="BZ14" s="3">
        <v>5.4385799999999902</v>
      </c>
      <c r="CA14" s="3">
        <v>4.9634400000000003</v>
      </c>
      <c r="CB14" s="3">
        <v>4.4362000000000004</v>
      </c>
      <c r="CC14" s="3">
        <v>3.8603800000000001</v>
      </c>
      <c r="CD14" s="3">
        <v>3.23620999999999</v>
      </c>
      <c r="CE14" s="3">
        <v>2.5646599999999902</v>
      </c>
      <c r="CF14" s="3">
        <v>1.8509899999999899</v>
      </c>
      <c r="CG14" s="3">
        <v>1.10884</v>
      </c>
      <c r="CH14" s="3">
        <v>-3.8600000000000001E-3</v>
      </c>
      <c r="CI14" s="3">
        <v>-0.36884</v>
      </c>
      <c r="CJ14" s="3">
        <v>-1.11243</v>
      </c>
      <c r="CK14" s="3">
        <v>-1.84504</v>
      </c>
      <c r="CL14" s="3">
        <v>-2.5445700000000002</v>
      </c>
      <c r="CM14" s="3">
        <v>-3.1982900000000001</v>
      </c>
      <c r="CN14" s="3">
        <v>-3.8021799999999901</v>
      </c>
      <c r="CO14" s="3">
        <v>-4.3562799999999902</v>
      </c>
      <c r="CP14" s="3">
        <v>-4.86146999999999</v>
      </c>
      <c r="CQ14" s="3">
        <v>-5.3152900000000001</v>
      </c>
      <c r="CR14" s="3">
        <v>-5.7092400000000003</v>
      </c>
      <c r="CS14" s="3">
        <v>-6.02850999999999</v>
      </c>
      <c r="CT14" s="3">
        <v>-6.2515900000000002</v>
      </c>
      <c r="CU14" s="3">
        <v>-6.3556299999999899</v>
      </c>
      <c r="CV14" s="3">
        <v>-6.3229499999999899</v>
      </c>
      <c r="CW14" s="3">
        <v>-6.3228799999999898</v>
      </c>
      <c r="CX14" s="3">
        <v>-6.3554599999999901</v>
      </c>
      <c r="CY14" s="3">
        <v>-6.2512999999999899</v>
      </c>
      <c r="CZ14" s="3">
        <v>-6.0281500000000001</v>
      </c>
      <c r="DA14" s="3">
        <v>-5.7088099999999899</v>
      </c>
      <c r="DB14" s="3">
        <v>-5.31482999999999</v>
      </c>
      <c r="DC14" s="3">
        <v>-4.86099999999999</v>
      </c>
      <c r="DD14" s="3">
        <v>-4.3558199999999898</v>
      </c>
      <c r="DE14" s="3">
        <v>-3.80175999999999</v>
      </c>
      <c r="DF14" s="3">
        <v>-3.1979199999999901</v>
      </c>
      <c r="DG14" s="3">
        <v>-2.5442300000000002</v>
      </c>
      <c r="DH14" s="3">
        <v>-1.84477</v>
      </c>
      <c r="DI14" s="3">
        <v>-1.1122399999999899</v>
      </c>
    </row>
    <row r="15" spans="1:113" x14ac:dyDescent="0.3">
      <c r="A15" t="s">
        <v>42</v>
      </c>
      <c r="C15" t="s">
        <v>11</v>
      </c>
      <c r="D15">
        <v>69.227000000000004</v>
      </c>
      <c r="E15" t="s">
        <v>12</v>
      </c>
    </row>
    <row r="17" spans="1:265" x14ac:dyDescent="0.3">
      <c r="A17" t="s">
        <v>15</v>
      </c>
      <c r="C17" t="s">
        <v>8</v>
      </c>
      <c r="D17" s="3">
        <v>-1.2865659000000001E-5</v>
      </c>
      <c r="E17" s="3">
        <v>2.75066271395099</v>
      </c>
      <c r="F17" s="3">
        <v>3.90627229985399</v>
      </c>
      <c r="G17" s="3">
        <v>-2.721729E-5</v>
      </c>
      <c r="H17" s="3">
        <v>2.94598957743999</v>
      </c>
      <c r="I17" s="3">
        <v>4.23656320324499</v>
      </c>
      <c r="J17" s="3">
        <v>-9.9720980000000001E-6</v>
      </c>
      <c r="K17" s="3">
        <v>0.214891861325999</v>
      </c>
      <c r="L17" s="3">
        <v>0.43704918018200001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</row>
    <row r="18" spans="1:265" x14ac:dyDescent="0.3">
      <c r="A18" t="s">
        <v>45</v>
      </c>
      <c r="C18" t="s">
        <v>40</v>
      </c>
      <c r="D18" s="3">
        <v>0.32549</v>
      </c>
      <c r="E18" s="3">
        <v>1.00107999999999</v>
      </c>
      <c r="F18" s="3">
        <v>1.6770700000000001</v>
      </c>
      <c r="G18" s="3">
        <v>2.33745</v>
      </c>
      <c r="H18" s="3">
        <v>2.9710399999999901</v>
      </c>
      <c r="I18" s="3">
        <v>3.5712199999999901</v>
      </c>
      <c r="J18" s="3">
        <v>4.13546999999999</v>
      </c>
      <c r="K18" s="3">
        <v>4.6638700000000002</v>
      </c>
      <c r="L18" s="3">
        <v>5.157</v>
      </c>
      <c r="M18" s="3">
        <v>5.6137499999999898</v>
      </c>
      <c r="N18" s="3">
        <v>6.0312599999999899</v>
      </c>
      <c r="O18" s="3">
        <v>6.4027700000000003</v>
      </c>
      <c r="P18" s="3">
        <v>6.71835</v>
      </c>
      <c r="Q18" s="3">
        <v>6.9641900000000003</v>
      </c>
      <c r="R18" s="3">
        <v>7.1259499999999898</v>
      </c>
      <c r="S18" s="3">
        <v>7.1892100000000001</v>
      </c>
      <c r="T18" s="3">
        <v>7.1455999999999902</v>
      </c>
      <c r="U18" s="3">
        <v>7.1460699999999902</v>
      </c>
      <c r="V18" s="3">
        <v>7.1904799999999902</v>
      </c>
      <c r="W18" s="3">
        <v>7.1281699999999901</v>
      </c>
      <c r="X18" s="3">
        <v>6.9671200000000004</v>
      </c>
      <c r="Y18" s="3">
        <v>6.7213399999999899</v>
      </c>
      <c r="Z18" s="3">
        <v>6.4063699999999901</v>
      </c>
      <c r="AA18" s="3">
        <v>6.03507999999999</v>
      </c>
      <c r="AB18" s="3">
        <v>5.6180399999999899</v>
      </c>
      <c r="AC18" s="3">
        <v>5.1612600000000004</v>
      </c>
      <c r="AD18" s="3">
        <v>4.6675700000000004</v>
      </c>
      <c r="AE18" s="3">
        <v>4.1387400000000003</v>
      </c>
      <c r="AF18" s="3">
        <v>3.5742199999999902</v>
      </c>
      <c r="AG18" s="3">
        <v>2.9734400000000001</v>
      </c>
      <c r="AH18" s="3">
        <v>2.33928</v>
      </c>
      <c r="AI18" s="3">
        <v>1.67830999999999</v>
      </c>
      <c r="AJ18" s="3">
        <v>1.00177</v>
      </c>
      <c r="AK18" s="3">
        <v>-4.8999999999999903E-3</v>
      </c>
      <c r="AL18" s="3">
        <v>-0.33571000000000001</v>
      </c>
      <c r="AM18" s="3">
        <v>-1.00885</v>
      </c>
      <c r="AN18" s="3">
        <v>-1.67879</v>
      </c>
      <c r="AO18" s="3">
        <v>-2.3297300000000001</v>
      </c>
      <c r="AP18" s="3">
        <v>-2.9508499999999902</v>
      </c>
      <c r="AQ18" s="3">
        <v>-3.5363199999999901</v>
      </c>
      <c r="AR18" s="3">
        <v>-4.0843999999999898</v>
      </c>
      <c r="AS18" s="3">
        <v>-4.5953099999999898</v>
      </c>
      <c r="AT18" s="3">
        <v>-5.0698199999999902</v>
      </c>
      <c r="AU18" s="3">
        <v>-5.5083999999999902</v>
      </c>
      <c r="AV18" s="3">
        <v>-5.9076599999999901</v>
      </c>
      <c r="AW18" s="3">
        <v>-6.2620500000000003</v>
      </c>
      <c r="AX18" s="3">
        <v>-6.56191999999999</v>
      </c>
      <c r="AY18" s="3">
        <v>-6.7942900000000002</v>
      </c>
      <c r="AZ18" s="3">
        <v>-6.9455900000000002</v>
      </c>
      <c r="BA18" s="3">
        <v>-7.0008800000000004</v>
      </c>
      <c r="BB18" s="3">
        <v>-6.9535499999999901</v>
      </c>
      <c r="BC18" s="3">
        <v>-6.9534500000000001</v>
      </c>
      <c r="BD18" s="3">
        <v>-7.0005100000000002</v>
      </c>
      <c r="BE18" s="3">
        <v>-6.9452899999999902</v>
      </c>
      <c r="BF18" s="3">
        <v>-6.7939699999999901</v>
      </c>
      <c r="BG18" s="3">
        <v>-6.5609500000000001</v>
      </c>
      <c r="BH18" s="3">
        <v>-6.26135999999999</v>
      </c>
      <c r="BI18" s="3">
        <v>-5.90648999999999</v>
      </c>
      <c r="BJ18" s="3">
        <v>-5.5065799999999898</v>
      </c>
      <c r="BK18" s="3">
        <v>-5.0679600000000002</v>
      </c>
      <c r="BL18" s="3">
        <v>-4.5929099999999901</v>
      </c>
      <c r="BM18" s="3">
        <v>-4.0823099999999899</v>
      </c>
      <c r="BN18" s="3">
        <v>-3.5348600000000001</v>
      </c>
      <c r="BO18" s="3">
        <v>-2.9495900000000002</v>
      </c>
      <c r="BP18" s="3">
        <v>-2.3286899999999902</v>
      </c>
      <c r="BQ18" s="3">
        <v>-1.6779599999999899</v>
      </c>
      <c r="BR18" s="3">
        <v>-1.00829999999999</v>
      </c>
      <c r="BS18" s="3">
        <v>0.32534000000000002</v>
      </c>
      <c r="BT18" s="3">
        <v>1.00065</v>
      </c>
      <c r="BU18" s="3">
        <v>1.67635</v>
      </c>
      <c r="BV18" s="3">
        <v>2.3364600000000002</v>
      </c>
      <c r="BW18" s="3">
        <v>2.9697800000000001</v>
      </c>
      <c r="BX18" s="3">
        <v>3.5697100000000002</v>
      </c>
      <c r="BY18" s="3">
        <v>4.1337299999999901</v>
      </c>
      <c r="BZ18" s="3">
        <v>4.66190999999999</v>
      </c>
      <c r="CA18" s="3">
        <v>5.1548400000000001</v>
      </c>
      <c r="CB18" s="3">
        <v>5.6114100000000002</v>
      </c>
      <c r="CC18" s="3">
        <v>6.0287499999999898</v>
      </c>
      <c r="CD18" s="3">
        <v>6.4001000000000001</v>
      </c>
      <c r="CE18" s="3">
        <v>6.7155699999999898</v>
      </c>
      <c r="CF18" s="3">
        <v>6.96131999999999</v>
      </c>
      <c r="CG18" s="3">
        <v>7.1230200000000004</v>
      </c>
      <c r="CH18" s="3">
        <v>7.18628</v>
      </c>
      <c r="CI18" s="3">
        <v>7.1426899999999902</v>
      </c>
      <c r="CJ18" s="3">
        <v>7.1431899999999899</v>
      </c>
      <c r="CK18" s="3">
        <v>7.1875900000000001</v>
      </c>
      <c r="CL18" s="3">
        <v>7.1253200000000003</v>
      </c>
      <c r="CM18" s="3">
        <v>6.9643499999999898</v>
      </c>
      <c r="CN18" s="3">
        <v>6.7186700000000004</v>
      </c>
      <c r="CO18" s="3">
        <v>6.4038199999999899</v>
      </c>
      <c r="CP18" s="3">
        <v>6.0326899999999899</v>
      </c>
      <c r="CQ18" s="3">
        <v>5.61580999999999</v>
      </c>
      <c r="CR18" s="3">
        <v>5.1592000000000002</v>
      </c>
      <c r="CS18" s="3">
        <v>4.6657000000000002</v>
      </c>
      <c r="CT18" s="3">
        <v>4.1370699999999898</v>
      </c>
      <c r="CU18" s="3">
        <v>3.5727899999999901</v>
      </c>
      <c r="CV18" s="3">
        <v>2.9722499999999901</v>
      </c>
      <c r="CW18" s="3">
        <v>2.3383400000000001</v>
      </c>
      <c r="CX18" s="3">
        <v>1.67762999999999</v>
      </c>
      <c r="CY18" s="3">
        <v>1.00136</v>
      </c>
      <c r="CZ18" s="3">
        <v>-4.8900000000000002E-3</v>
      </c>
      <c r="DA18" s="3">
        <v>-0.33556999999999898</v>
      </c>
      <c r="DB18" s="3">
        <v>-1.00844</v>
      </c>
      <c r="DC18" s="3">
        <v>-1.6780999999999899</v>
      </c>
      <c r="DD18" s="3">
        <v>-2.3287800000000001</v>
      </c>
      <c r="DE18" s="3">
        <v>-2.9496299999999902</v>
      </c>
      <c r="DF18" s="3">
        <v>-3.5348299999999901</v>
      </c>
      <c r="DG18" s="3">
        <v>-4.0826500000000001</v>
      </c>
      <c r="DH18" s="3">
        <v>-4.59337999999999</v>
      </c>
      <c r="DI18" s="3">
        <v>-5.0677199999999898</v>
      </c>
      <c r="DJ18" s="3">
        <v>-5.50612999999999</v>
      </c>
      <c r="DK18" s="3">
        <v>-5.9052499999999899</v>
      </c>
      <c r="DL18" s="3">
        <v>-6.2595000000000001</v>
      </c>
      <c r="DM18" s="3">
        <v>-6.5592600000000001</v>
      </c>
      <c r="DN18" s="3">
        <v>-6.7915400000000004</v>
      </c>
      <c r="DO18" s="3">
        <v>-6.9427899999999898</v>
      </c>
      <c r="DP18" s="3">
        <v>-6.9980500000000001</v>
      </c>
      <c r="DQ18" s="3">
        <v>-6.9507399999999899</v>
      </c>
      <c r="DR18" s="3">
        <v>-6.9506300000000003</v>
      </c>
      <c r="DS18" s="3">
        <v>-6.9976799999999901</v>
      </c>
      <c r="DT18" s="3">
        <v>-6.9424999999999901</v>
      </c>
      <c r="DU18" s="3">
        <v>-6.79124999999999</v>
      </c>
      <c r="DV18" s="3">
        <v>-6.5583</v>
      </c>
      <c r="DW18" s="3">
        <v>-6.2588100000000004</v>
      </c>
      <c r="DX18" s="3">
        <v>-5.9040699999999902</v>
      </c>
      <c r="DY18" s="3">
        <v>-5.5043199999999901</v>
      </c>
      <c r="DZ18" s="3">
        <v>-5.0658700000000003</v>
      </c>
      <c r="EA18" s="3">
        <v>-4.5910000000000002</v>
      </c>
      <c r="EB18" s="3">
        <v>-4.0806100000000001</v>
      </c>
      <c r="EC18" s="3">
        <v>-3.5333700000000001</v>
      </c>
      <c r="ED18" s="3">
        <v>-2.9483399999999902</v>
      </c>
      <c r="EE18" s="3">
        <v>-2.3277000000000001</v>
      </c>
      <c r="EF18" s="3">
        <v>-1.6772400000000001</v>
      </c>
      <c r="EG18" s="3">
        <v>-1.0078499999999899</v>
      </c>
    </row>
    <row r="19" spans="1:265" x14ac:dyDescent="0.3">
      <c r="A19" t="s">
        <v>42</v>
      </c>
      <c r="C19" t="s">
        <v>11</v>
      </c>
      <c r="D19">
        <v>114.77500000000001</v>
      </c>
      <c r="E19" t="s">
        <v>12</v>
      </c>
    </row>
    <row r="21" spans="1:265" s="3" customFormat="1" x14ac:dyDescent="0.3">
      <c r="A21" t="s">
        <v>21</v>
      </c>
      <c r="B21"/>
      <c r="C21" t="s">
        <v>8</v>
      </c>
      <c r="D21" s="3">
        <v>-7.0921799699999899E-4</v>
      </c>
      <c r="E21" s="3">
        <v>1.4239512956960001</v>
      </c>
      <c r="F21" s="3">
        <v>2.3645831299709901</v>
      </c>
      <c r="G21" s="3">
        <v>-7.7821888700000004E-4</v>
      </c>
      <c r="H21" s="3">
        <v>1.3376220149239899</v>
      </c>
      <c r="I21" s="3">
        <v>2.277258143329</v>
      </c>
      <c r="J21" s="3">
        <v>-2.6537741250000002E-3</v>
      </c>
      <c r="K21" s="3">
        <v>1.2003906378360001</v>
      </c>
      <c r="L21" s="3">
        <v>2.4352474271509901</v>
      </c>
    </row>
    <row r="22" spans="1:265" s="3" customFormat="1" x14ac:dyDescent="0.3">
      <c r="A22" t="s">
        <v>45</v>
      </c>
      <c r="B22"/>
      <c r="C22" t="s">
        <v>40</v>
      </c>
      <c r="D22" s="3">
        <v>-4.6100000000000002E-2</v>
      </c>
      <c r="E22" s="3">
        <v>-0.116489999999999</v>
      </c>
      <c r="F22" s="3">
        <v>-0.18237999999999899</v>
      </c>
      <c r="G22" s="3">
        <v>-0.24468999999999899</v>
      </c>
      <c r="H22" s="3">
        <v>-0.30103000000000002</v>
      </c>
      <c r="I22" s="3">
        <v>-0.35310999999999898</v>
      </c>
      <c r="J22" s="3">
        <v>-0.39851999999999899</v>
      </c>
      <c r="K22" s="3">
        <v>-0.43886999999999898</v>
      </c>
      <c r="L22" s="3">
        <v>-0.47311999999999899</v>
      </c>
      <c r="M22" s="3">
        <v>-0.50224000000000002</v>
      </c>
      <c r="N22" s="3">
        <v>-0.52673999999999899</v>
      </c>
      <c r="O22" s="3">
        <v>-0.54732000000000003</v>
      </c>
      <c r="P22" s="3">
        <v>-0.56250999999999896</v>
      </c>
      <c r="Q22" s="3">
        <v>-0.577649999999999</v>
      </c>
      <c r="R22" s="3">
        <v>-0.58982999999999897</v>
      </c>
      <c r="S22" s="3">
        <v>-0.60096000000000005</v>
      </c>
      <c r="T22" s="3">
        <v>-0.61277999999999899</v>
      </c>
      <c r="U22" s="3">
        <v>-0.61229</v>
      </c>
      <c r="V22" s="3">
        <v>-0.60160999999999898</v>
      </c>
      <c r="W22" s="3">
        <v>-0.59028999999999898</v>
      </c>
      <c r="X22" s="3">
        <v>-0.57686000000000004</v>
      </c>
      <c r="Y22" s="3">
        <v>-0.56267999999999896</v>
      </c>
      <c r="Z22" s="3">
        <v>-0.54756000000000005</v>
      </c>
      <c r="AA22" s="3">
        <v>-0.52753000000000005</v>
      </c>
      <c r="AB22" s="3">
        <v>-0.50280000000000002</v>
      </c>
      <c r="AC22" s="3">
        <v>-0.47322999999999898</v>
      </c>
      <c r="AD22" s="3">
        <v>-0.43902000000000002</v>
      </c>
      <c r="AE22" s="3">
        <v>-0.39834000000000003</v>
      </c>
      <c r="AF22" s="3">
        <v>-0.35298000000000002</v>
      </c>
      <c r="AG22" s="3">
        <v>-0.30097000000000002</v>
      </c>
      <c r="AH22" s="3">
        <v>-0.24460999999999899</v>
      </c>
      <c r="AI22" s="3">
        <v>-0.18246999999999899</v>
      </c>
      <c r="AJ22" s="3">
        <v>-0.11662</v>
      </c>
      <c r="AK22" s="3">
        <v>-9.4800000000000006E-3</v>
      </c>
      <c r="AL22" s="3">
        <v>2.639E-2</v>
      </c>
      <c r="AM22" s="3">
        <v>9.9650000000000002E-2</v>
      </c>
      <c r="AN22" s="3">
        <v>0.170819999999999</v>
      </c>
      <c r="AO22" s="3">
        <v>0.23991000000000001</v>
      </c>
      <c r="AP22" s="3">
        <v>0.30697000000000002</v>
      </c>
      <c r="AQ22" s="3">
        <v>0.368559999999999</v>
      </c>
      <c r="AR22" s="3">
        <v>0.428339999999999</v>
      </c>
      <c r="AS22" s="3">
        <v>0.48125000000000001</v>
      </c>
      <c r="AT22" s="3">
        <v>0.53012000000000004</v>
      </c>
      <c r="AU22" s="3">
        <v>0.57269000000000003</v>
      </c>
      <c r="AV22" s="3">
        <v>0.61031999999999897</v>
      </c>
      <c r="AW22" s="3">
        <v>0.64429000000000003</v>
      </c>
      <c r="AX22" s="3">
        <v>0.66964000000000001</v>
      </c>
      <c r="AY22" s="3">
        <v>0.69518999999999898</v>
      </c>
      <c r="AZ22" s="3">
        <v>0.71267999999999898</v>
      </c>
      <c r="BA22" s="3">
        <v>0.73324</v>
      </c>
      <c r="BB22" s="3">
        <v>0.74726000000000004</v>
      </c>
      <c r="BC22" s="3">
        <v>0.74685999999999897</v>
      </c>
      <c r="BD22" s="3">
        <v>0.73253999999999897</v>
      </c>
      <c r="BE22" s="3">
        <v>0.71414999999999895</v>
      </c>
      <c r="BF22" s="3">
        <v>0.69486000000000003</v>
      </c>
      <c r="BG22" s="3">
        <v>0.67079999999999895</v>
      </c>
      <c r="BH22" s="3">
        <v>0.643759999999999</v>
      </c>
      <c r="BI22" s="3">
        <v>0.61187000000000002</v>
      </c>
      <c r="BJ22" s="3">
        <v>0.57399</v>
      </c>
      <c r="BK22" s="3">
        <v>0.53088999999999897</v>
      </c>
      <c r="BL22" s="3">
        <v>0.48204999999999898</v>
      </c>
      <c r="BM22" s="3">
        <v>0.42893999999999899</v>
      </c>
      <c r="BN22" s="3">
        <v>0.36918000000000001</v>
      </c>
      <c r="BO22" s="3">
        <v>0.30682999999999899</v>
      </c>
      <c r="BP22" s="3">
        <v>0.23963999999999899</v>
      </c>
      <c r="BQ22" s="3">
        <v>0.17072999999999899</v>
      </c>
      <c r="BR22" s="3">
        <v>9.9210000000000007E-2</v>
      </c>
      <c r="BS22" s="3">
        <v>-4.6109999999999901E-2</v>
      </c>
      <c r="BT22" s="3">
        <v>-0.116489999999999</v>
      </c>
      <c r="BU22" s="3">
        <v>-0.18237999999999899</v>
      </c>
      <c r="BV22" s="3">
        <v>-0.24468000000000001</v>
      </c>
      <c r="BW22" s="3">
        <v>-0.30103000000000002</v>
      </c>
      <c r="BX22" s="3">
        <v>-0.35310000000000002</v>
      </c>
      <c r="BY22" s="3">
        <v>-0.39850999999999898</v>
      </c>
      <c r="BZ22" s="3">
        <v>-0.43885999999999897</v>
      </c>
      <c r="CA22" s="3">
        <v>-0.47310999999999898</v>
      </c>
      <c r="CB22" s="3">
        <v>-0.50222999999999896</v>
      </c>
      <c r="CC22" s="3">
        <v>-0.52673000000000003</v>
      </c>
      <c r="CD22" s="3">
        <v>-0.54730999999999896</v>
      </c>
      <c r="CE22" s="3">
        <v>-0.56250999999999896</v>
      </c>
      <c r="CF22" s="3">
        <v>-0.577649999999999</v>
      </c>
      <c r="CG22" s="3">
        <v>-0.58982000000000001</v>
      </c>
      <c r="CH22" s="3">
        <v>-0.60094999999999898</v>
      </c>
      <c r="CI22" s="3">
        <v>-0.61277000000000004</v>
      </c>
      <c r="CJ22" s="3">
        <v>-0.61229</v>
      </c>
      <c r="CK22" s="3">
        <v>-0.60160999999999898</v>
      </c>
      <c r="CL22" s="3">
        <v>-0.59028999999999898</v>
      </c>
      <c r="CM22" s="3">
        <v>-0.57686000000000004</v>
      </c>
      <c r="CN22" s="3">
        <v>-0.56267999999999896</v>
      </c>
      <c r="CO22" s="3">
        <v>-0.54756000000000005</v>
      </c>
      <c r="CP22" s="3">
        <v>-0.52753000000000005</v>
      </c>
      <c r="CQ22" s="3">
        <v>-0.50280000000000002</v>
      </c>
      <c r="CR22" s="3">
        <v>-0.47323999999999899</v>
      </c>
      <c r="CS22" s="3">
        <v>-0.43902999999999898</v>
      </c>
      <c r="CT22" s="3">
        <v>-0.39834999999999898</v>
      </c>
      <c r="CU22" s="3">
        <v>-0.35298000000000002</v>
      </c>
      <c r="CV22" s="3">
        <v>-0.30097000000000002</v>
      </c>
      <c r="CW22" s="3">
        <v>-0.24460999999999899</v>
      </c>
      <c r="CX22" s="3">
        <v>-0.18246999999999899</v>
      </c>
      <c r="CY22" s="3">
        <v>-0.11662</v>
      </c>
      <c r="CZ22" s="3">
        <v>-9.4800000000000006E-3</v>
      </c>
      <c r="DA22" s="3">
        <v>2.639E-2</v>
      </c>
      <c r="DB22" s="3">
        <v>9.9650000000000002E-2</v>
      </c>
      <c r="DC22" s="3">
        <v>0.170819999999999</v>
      </c>
      <c r="DD22" s="3">
        <v>0.23991000000000001</v>
      </c>
      <c r="DE22" s="3">
        <v>0.30697000000000002</v>
      </c>
      <c r="DF22" s="3">
        <v>0.368559999999999</v>
      </c>
      <c r="DG22" s="3">
        <v>0.42832999999999899</v>
      </c>
      <c r="DH22" s="3">
        <v>0.48124</v>
      </c>
      <c r="DI22" s="3">
        <v>0.53010999999999897</v>
      </c>
      <c r="DJ22" s="3">
        <v>0.57267999999999897</v>
      </c>
      <c r="DK22" s="3">
        <v>0.61031000000000002</v>
      </c>
      <c r="DL22" s="3">
        <v>0.64429000000000003</v>
      </c>
      <c r="DM22" s="3">
        <v>0.66962999999999895</v>
      </c>
      <c r="DN22" s="3">
        <v>0.69518999999999898</v>
      </c>
      <c r="DO22" s="3">
        <v>0.71267000000000003</v>
      </c>
      <c r="DP22" s="3">
        <v>0.73324</v>
      </c>
      <c r="DQ22" s="3">
        <v>0.74726000000000004</v>
      </c>
      <c r="DR22" s="3">
        <v>0.74685999999999897</v>
      </c>
      <c r="DS22" s="3">
        <v>0.73253999999999897</v>
      </c>
      <c r="DT22" s="3">
        <v>0.71416999999999897</v>
      </c>
      <c r="DU22" s="3">
        <v>0.69486999999999899</v>
      </c>
      <c r="DV22" s="3">
        <v>0.67079999999999895</v>
      </c>
      <c r="DW22" s="3">
        <v>0.643759999999999</v>
      </c>
      <c r="DX22" s="3">
        <v>0.61187000000000002</v>
      </c>
      <c r="DY22" s="3">
        <v>0.57399</v>
      </c>
      <c r="DZ22" s="3">
        <v>0.53088999999999897</v>
      </c>
      <c r="EA22" s="3">
        <v>0.48204000000000002</v>
      </c>
      <c r="EB22" s="3">
        <v>0.42893999999999899</v>
      </c>
      <c r="EC22" s="3">
        <v>0.36918000000000001</v>
      </c>
      <c r="ED22" s="3">
        <v>0.30682999999999899</v>
      </c>
      <c r="EE22" s="3">
        <v>0.23963999999999899</v>
      </c>
      <c r="EF22" s="3">
        <v>0.17072000000000001</v>
      </c>
      <c r="EG22" s="3">
        <v>9.9210000000000007E-2</v>
      </c>
    </row>
    <row r="23" spans="1:265" x14ac:dyDescent="0.3">
      <c r="A23" t="s">
        <v>46</v>
      </c>
      <c r="C23" t="s">
        <v>11</v>
      </c>
      <c r="D23">
        <v>152.667</v>
      </c>
      <c r="E23" t="s">
        <v>12</v>
      </c>
    </row>
    <row r="25" spans="1:265" s="3" customFormat="1" x14ac:dyDescent="0.3">
      <c r="A25" t="s">
        <v>22</v>
      </c>
      <c r="B25"/>
      <c r="C25" t="s">
        <v>8</v>
      </c>
      <c r="D25" s="11">
        <v>1.8185370500000001E-3</v>
      </c>
      <c r="E25" s="12">
        <v>1.4563684182429899</v>
      </c>
      <c r="F25" s="12">
        <v>2.3948870027220002</v>
      </c>
      <c r="G25" s="12">
        <v>2.88520654199999E-3</v>
      </c>
      <c r="H25" s="12">
        <v>1.35643577762</v>
      </c>
      <c r="I25" s="12">
        <v>2.2893669314660001</v>
      </c>
      <c r="J25" s="12">
        <v>8.0388810969999908E-3</v>
      </c>
      <c r="K25" s="12">
        <v>1.115070526395</v>
      </c>
      <c r="L25" s="13">
        <v>2.0279251172410002</v>
      </c>
    </row>
    <row r="26" spans="1:265" s="3" customFormat="1" x14ac:dyDescent="0.3">
      <c r="A26" t="s">
        <v>44</v>
      </c>
      <c r="B26"/>
      <c r="C26" t="s">
        <v>40</v>
      </c>
      <c r="D26" s="31">
        <v>-7.52499999999999E-2</v>
      </c>
      <c r="E26" s="32">
        <v>-0.205509999999999</v>
      </c>
      <c r="F26" s="32">
        <v>-0.32745000000000002</v>
      </c>
      <c r="G26" s="32">
        <v>-0.44347999999999899</v>
      </c>
      <c r="H26" s="32">
        <v>-0.54425000000000001</v>
      </c>
      <c r="I26" s="32">
        <v>-0.63656999999999897</v>
      </c>
      <c r="J26" s="32">
        <v>-0.71494999999999898</v>
      </c>
      <c r="K26" s="32">
        <v>-0.78412999999999899</v>
      </c>
      <c r="L26" s="33">
        <v>-0.84125000000000005</v>
      </c>
      <c r="M26" s="3">
        <v>-0.88875000000000004</v>
      </c>
      <c r="N26" s="3">
        <v>-0.92657</v>
      </c>
      <c r="O26" s="3">
        <v>-0.95606999999999898</v>
      </c>
      <c r="P26" s="3">
        <v>-0.97560000000000002</v>
      </c>
      <c r="Q26" s="3">
        <v>-0.98814999999999897</v>
      </c>
      <c r="R26" s="3">
        <v>-0.98848999999999898</v>
      </c>
      <c r="S26" s="3">
        <v>-0.97611000000000003</v>
      </c>
      <c r="T26" s="3">
        <v>-0.95657000000000003</v>
      </c>
      <c r="U26" s="3">
        <v>-0.92713000000000001</v>
      </c>
      <c r="V26" s="3">
        <v>-0.88914000000000004</v>
      </c>
      <c r="W26" s="3">
        <v>-0.84138000000000002</v>
      </c>
      <c r="X26" s="3">
        <v>-0.78473000000000004</v>
      </c>
      <c r="Y26" s="3">
        <v>-0.71511999999999898</v>
      </c>
      <c r="Z26" s="3">
        <v>-0.63654999999999895</v>
      </c>
      <c r="AA26" s="3">
        <v>-0.54408000000000001</v>
      </c>
      <c r="AB26" s="3">
        <v>-0.44353999999999899</v>
      </c>
      <c r="AC26" s="3">
        <v>-0.32773999999999898</v>
      </c>
      <c r="AD26" s="3">
        <v>-0.20629</v>
      </c>
      <c r="AE26" s="3">
        <v>-7.4799999999999901E-3</v>
      </c>
      <c r="AF26" s="3">
        <v>5.7910000000000003E-2</v>
      </c>
      <c r="AG26" s="3">
        <v>0.196069999999999</v>
      </c>
      <c r="AH26" s="3">
        <v>0.32721</v>
      </c>
      <c r="AI26" s="3">
        <v>0.45812000000000003</v>
      </c>
      <c r="AJ26" s="3">
        <v>0.57633000000000001</v>
      </c>
      <c r="AK26" s="3">
        <v>0.68960999999999895</v>
      </c>
      <c r="AL26" s="3">
        <v>0.78983000000000003</v>
      </c>
      <c r="AM26" s="3">
        <v>0.88243000000000005</v>
      </c>
      <c r="AN26" s="3">
        <v>0.96040999999999899</v>
      </c>
      <c r="AO26" s="3">
        <v>1.02900999999999</v>
      </c>
      <c r="AP26" s="3">
        <v>1.0856600000000001</v>
      </c>
      <c r="AQ26" s="3">
        <v>1.12904</v>
      </c>
      <c r="AR26" s="3">
        <v>1.15968</v>
      </c>
      <c r="AS26" s="3">
        <v>1.17776999999999</v>
      </c>
      <c r="AT26" s="3">
        <v>1.17793999999999</v>
      </c>
      <c r="AU26" s="3">
        <v>1.1603399999999899</v>
      </c>
      <c r="AV26" s="3">
        <v>1.1294500000000001</v>
      </c>
      <c r="AW26" s="3">
        <v>1.08582</v>
      </c>
      <c r="AX26" s="3">
        <v>1.0296700000000001</v>
      </c>
      <c r="AY26" s="3">
        <v>0.96097999999999895</v>
      </c>
      <c r="AZ26" s="3">
        <v>0.88258000000000003</v>
      </c>
      <c r="BA26" s="3">
        <v>0.79005999999999899</v>
      </c>
      <c r="BB26" s="3">
        <v>0.68976000000000004</v>
      </c>
      <c r="BC26" s="3">
        <v>0.57657999999999898</v>
      </c>
      <c r="BD26" s="3">
        <v>0.45833000000000002</v>
      </c>
      <c r="BE26" s="3">
        <v>0.32751000000000002</v>
      </c>
      <c r="BF26" s="3">
        <v>0.19569</v>
      </c>
      <c r="BG26" s="3">
        <v>-7.52499999999999E-2</v>
      </c>
      <c r="BH26" s="3">
        <v>-0.205509999999999</v>
      </c>
      <c r="BI26" s="3">
        <v>-0.32745000000000002</v>
      </c>
      <c r="BJ26" s="3">
        <v>-0.44347999999999899</v>
      </c>
      <c r="BK26" s="3">
        <v>-0.54425000000000001</v>
      </c>
      <c r="BL26" s="3">
        <v>-0.63658000000000003</v>
      </c>
      <c r="BM26" s="3">
        <v>-0.71496000000000004</v>
      </c>
      <c r="BN26" s="3">
        <v>-0.78413999999999895</v>
      </c>
      <c r="BO26" s="3">
        <v>-0.84126999999999896</v>
      </c>
      <c r="BP26" s="3">
        <v>-0.88875000000000004</v>
      </c>
      <c r="BQ26" s="3">
        <v>-0.92657</v>
      </c>
      <c r="BR26" s="3">
        <v>-0.95606999999999898</v>
      </c>
      <c r="BS26" s="3">
        <v>-0.97560000000000002</v>
      </c>
      <c r="BT26" s="3">
        <v>-0.98816000000000004</v>
      </c>
      <c r="BU26" s="3">
        <v>-0.988509999999999</v>
      </c>
      <c r="BV26" s="3">
        <v>-0.97613000000000005</v>
      </c>
      <c r="BW26" s="3">
        <v>-0.95657999999999899</v>
      </c>
      <c r="BX26" s="3">
        <v>-0.92713999999999896</v>
      </c>
      <c r="BY26" s="3">
        <v>-0.889149999999999</v>
      </c>
      <c r="BZ26" s="3">
        <v>-0.84138999999999897</v>
      </c>
      <c r="CA26" s="3">
        <v>-0.78473999999999899</v>
      </c>
      <c r="CB26" s="3">
        <v>-0.71513000000000004</v>
      </c>
      <c r="CC26" s="3">
        <v>-0.63656000000000001</v>
      </c>
      <c r="CD26" s="3">
        <v>-0.54408999999999896</v>
      </c>
      <c r="CE26" s="3">
        <v>-0.44353999999999899</v>
      </c>
      <c r="CF26" s="3">
        <v>-0.32773999999999898</v>
      </c>
      <c r="CG26" s="3">
        <v>-0.20630000000000001</v>
      </c>
      <c r="CH26" s="3">
        <v>-7.4799999999999901E-3</v>
      </c>
      <c r="CI26" s="3">
        <v>5.7910000000000003E-2</v>
      </c>
      <c r="CJ26" s="3">
        <v>0.196069999999999</v>
      </c>
      <c r="CK26" s="3">
        <v>0.32721</v>
      </c>
      <c r="CL26" s="3">
        <v>0.45812000000000003</v>
      </c>
      <c r="CM26" s="3">
        <v>0.57632000000000005</v>
      </c>
      <c r="CN26" s="3">
        <v>0.68959999999999899</v>
      </c>
      <c r="CO26" s="3">
        <v>0.78981999999999897</v>
      </c>
      <c r="CP26" s="3">
        <v>0.88243000000000005</v>
      </c>
      <c r="CQ26" s="3">
        <v>0.96043999999999896</v>
      </c>
      <c r="CR26" s="3">
        <v>1.02903999999999</v>
      </c>
      <c r="CS26" s="3">
        <v>1.08569</v>
      </c>
      <c r="CT26" s="3">
        <v>1.12905999999999</v>
      </c>
      <c r="CU26" s="3">
        <v>1.15969999999999</v>
      </c>
      <c r="CV26" s="3">
        <v>1.1777899999999899</v>
      </c>
      <c r="CW26" s="3">
        <v>1.1779599999999899</v>
      </c>
      <c r="CX26" s="3">
        <v>1.1603600000000001</v>
      </c>
      <c r="CY26" s="3">
        <v>1.1294599999999899</v>
      </c>
      <c r="CZ26" s="3">
        <v>1.08582</v>
      </c>
      <c r="DA26" s="3">
        <v>1.0296799999999899</v>
      </c>
      <c r="DB26" s="3">
        <v>0.96099000000000001</v>
      </c>
      <c r="DC26" s="3">
        <v>0.88258000000000003</v>
      </c>
      <c r="DD26" s="3">
        <v>0.79007000000000005</v>
      </c>
      <c r="DE26" s="3">
        <v>0.689769999999999</v>
      </c>
      <c r="DF26" s="3">
        <v>0.57657999999999898</v>
      </c>
      <c r="DG26" s="3">
        <v>0.45833000000000002</v>
      </c>
      <c r="DH26" s="3">
        <v>0.32751999999999898</v>
      </c>
      <c r="DI26" s="3">
        <v>0.19569</v>
      </c>
    </row>
    <row r="27" spans="1:265" x14ac:dyDescent="0.3">
      <c r="A27" t="s">
        <v>47</v>
      </c>
      <c r="C27" t="s">
        <v>11</v>
      </c>
      <c r="D27">
        <v>279.03699999999998</v>
      </c>
      <c r="E27" t="s">
        <v>12</v>
      </c>
    </row>
    <row r="29" spans="1:265" x14ac:dyDescent="0.3">
      <c r="A29" t="s">
        <v>23</v>
      </c>
      <c r="C29" s="3" t="s">
        <v>8</v>
      </c>
      <c r="D29" s="3">
        <v>3.4104609500000001E-4</v>
      </c>
      <c r="E29" s="3">
        <v>1.4280350888819899</v>
      </c>
      <c r="F29" s="3">
        <v>2.393877275486</v>
      </c>
      <c r="G29" s="3">
        <v>4.6828737900000001E-4</v>
      </c>
      <c r="H29" s="3">
        <v>1.352407384768</v>
      </c>
      <c r="I29" s="3">
        <v>2.314130857876</v>
      </c>
      <c r="J29" s="3">
        <v>1.8423554520000001E-3</v>
      </c>
      <c r="K29" s="3">
        <v>1.2921831362930001</v>
      </c>
      <c r="L29" s="3">
        <v>2.3913870662839898</v>
      </c>
    </row>
    <row r="30" spans="1:265" x14ac:dyDescent="0.3">
      <c r="A30" t="s">
        <v>48</v>
      </c>
      <c r="C30" s="3" t="s">
        <v>40</v>
      </c>
      <c r="D30" s="3">
        <v>-3.4720000000000001E-2</v>
      </c>
      <c r="E30" s="3">
        <v>-8.3019999999999899E-2</v>
      </c>
      <c r="F30" s="3">
        <v>-0.12984999999999899</v>
      </c>
      <c r="G30" s="3">
        <v>-0.17705000000000001</v>
      </c>
      <c r="H30" s="3">
        <v>-0.22147</v>
      </c>
      <c r="I30" s="3">
        <v>-0.26512000000000002</v>
      </c>
      <c r="J30" s="3">
        <v>-0.30640000000000001</v>
      </c>
      <c r="K30" s="3">
        <v>-0.34777999999999898</v>
      </c>
      <c r="L30" s="3">
        <v>-0.38552999999999898</v>
      </c>
      <c r="M30" s="3">
        <v>-0.42286000000000001</v>
      </c>
      <c r="N30" s="3">
        <v>-0.45745000000000002</v>
      </c>
      <c r="O30" s="3">
        <v>-0.49153999999999898</v>
      </c>
      <c r="P30" s="3">
        <v>-0.522589999999999</v>
      </c>
      <c r="Q30" s="3">
        <v>-0.55306999999999895</v>
      </c>
      <c r="R30" s="3">
        <v>-0.58043</v>
      </c>
      <c r="S30" s="3">
        <v>-0.60690999999999895</v>
      </c>
      <c r="T30" s="3">
        <v>-0.63088999999999895</v>
      </c>
      <c r="U30" s="3">
        <v>-0.65371000000000001</v>
      </c>
      <c r="V30" s="3">
        <v>-0.67518999999999896</v>
      </c>
      <c r="W30" s="3">
        <v>-0.69428000000000001</v>
      </c>
      <c r="X30" s="3">
        <v>-0.71184999999999898</v>
      </c>
      <c r="Y30" s="3">
        <v>-0.72751999999999895</v>
      </c>
      <c r="Z30" s="3">
        <v>-0.74302999999999897</v>
      </c>
      <c r="AA30" s="3">
        <v>-0.75612999999999897</v>
      </c>
      <c r="AB30" s="3">
        <v>-0.76829000000000003</v>
      </c>
      <c r="AC30" s="3">
        <v>-0.77856999999999899</v>
      </c>
      <c r="AD30" s="3">
        <v>-0.78688999999999898</v>
      </c>
      <c r="AE30" s="3">
        <v>-0.79569999999999896</v>
      </c>
      <c r="AF30" s="3">
        <v>-0.80440999999999896</v>
      </c>
      <c r="AG30" s="3">
        <v>-0.80955999999999895</v>
      </c>
      <c r="AH30" s="3">
        <v>-0.81713999999999898</v>
      </c>
      <c r="AI30" s="3">
        <v>-0.82103000000000004</v>
      </c>
      <c r="AJ30" s="3">
        <v>-0.82489999999999897</v>
      </c>
      <c r="AK30" s="3">
        <v>-0.82428000000000001</v>
      </c>
      <c r="AL30" s="3">
        <v>-0.82130999999999899</v>
      </c>
      <c r="AM30" s="3">
        <v>-0.81503000000000003</v>
      </c>
      <c r="AN30" s="3">
        <v>-0.809109999999999</v>
      </c>
      <c r="AO30" s="3">
        <v>-0.80310000000000004</v>
      </c>
      <c r="AP30" s="3">
        <v>-0.79478000000000004</v>
      </c>
      <c r="AQ30" s="3">
        <v>-0.78754999999999897</v>
      </c>
      <c r="AR30" s="3">
        <v>-0.77642999999999895</v>
      </c>
      <c r="AS30" s="3">
        <v>-0.76632</v>
      </c>
      <c r="AT30" s="3">
        <v>-0.75507000000000002</v>
      </c>
      <c r="AU30" s="3">
        <v>-0.74143000000000003</v>
      </c>
      <c r="AV30" s="3">
        <v>-0.72631999999999897</v>
      </c>
      <c r="AW30" s="3">
        <v>-0.71142000000000005</v>
      </c>
      <c r="AX30" s="3">
        <v>-0.69333</v>
      </c>
      <c r="AY30" s="3">
        <v>-0.67434000000000005</v>
      </c>
      <c r="AZ30" s="3">
        <v>-0.65327000000000002</v>
      </c>
      <c r="BA30" s="3">
        <v>-0.63075999999999899</v>
      </c>
      <c r="BB30" s="3">
        <v>-0.60670000000000002</v>
      </c>
      <c r="BC30" s="3">
        <v>-0.58116000000000001</v>
      </c>
      <c r="BD30" s="3">
        <v>-0.55335000000000001</v>
      </c>
      <c r="BE30" s="3">
        <v>-0.52302000000000004</v>
      </c>
      <c r="BF30" s="3">
        <v>-0.49193999999999899</v>
      </c>
      <c r="BG30" s="3">
        <v>-0.458479999999999</v>
      </c>
      <c r="BH30" s="3">
        <v>-0.423839999999999</v>
      </c>
      <c r="BI30" s="3">
        <v>-0.38623000000000002</v>
      </c>
      <c r="BJ30" s="3">
        <v>-0.347519999999999</v>
      </c>
      <c r="BK30" s="3">
        <v>-0.30682999999999899</v>
      </c>
      <c r="BL30" s="3">
        <v>-0.26595000000000002</v>
      </c>
      <c r="BM30" s="3">
        <v>-0.22145000000000001</v>
      </c>
      <c r="BN30" s="3">
        <v>-0.17727999999999899</v>
      </c>
      <c r="BO30" s="3">
        <v>-0.13033</v>
      </c>
      <c r="BP30" s="3">
        <v>-8.37699999999999E-2</v>
      </c>
      <c r="BQ30" s="3">
        <v>-1.0699999999999901E-2</v>
      </c>
      <c r="BR30" s="3">
        <v>1.31299999999999E-2</v>
      </c>
      <c r="BS30" s="3">
        <v>6.2789999999999901E-2</v>
      </c>
      <c r="BT30" s="3">
        <v>0.111469999999999</v>
      </c>
      <c r="BU30" s="3">
        <v>0.16087000000000001</v>
      </c>
      <c r="BV30" s="3">
        <v>0.20860000000000001</v>
      </c>
      <c r="BW30" s="3">
        <v>0.25735000000000002</v>
      </c>
      <c r="BX30" s="3">
        <v>0.30357000000000001</v>
      </c>
      <c r="BY30" s="3">
        <v>0.350019999999999</v>
      </c>
      <c r="BZ30" s="3">
        <v>0.39471000000000001</v>
      </c>
      <c r="CA30" s="3">
        <v>0.43959999999999899</v>
      </c>
      <c r="CB30" s="3">
        <v>0.48165999999999898</v>
      </c>
      <c r="CC30" s="3">
        <v>0.52305999999999897</v>
      </c>
      <c r="CD30" s="3">
        <v>0.56247999999999898</v>
      </c>
      <c r="CE30" s="3">
        <v>0.60167999999999899</v>
      </c>
      <c r="CF30" s="3">
        <v>0.6381</v>
      </c>
      <c r="CG30" s="3">
        <v>0.672619999999999</v>
      </c>
      <c r="CH30" s="3">
        <v>0.70586000000000004</v>
      </c>
      <c r="CI30" s="3">
        <v>0.73740000000000006</v>
      </c>
      <c r="CJ30" s="3">
        <v>0.7671</v>
      </c>
      <c r="CK30" s="3">
        <v>0.79369000000000001</v>
      </c>
      <c r="CL30" s="3">
        <v>0.82037000000000004</v>
      </c>
      <c r="CM30" s="3">
        <v>0.84314</v>
      </c>
      <c r="CN30" s="3">
        <v>0.86668999999999896</v>
      </c>
      <c r="CO30" s="3">
        <v>0.88663999999999898</v>
      </c>
      <c r="CP30" s="3">
        <v>0.90478000000000003</v>
      </c>
      <c r="CQ30" s="3">
        <v>0.92113</v>
      </c>
      <c r="CR30" s="3">
        <v>0.937719999999999</v>
      </c>
      <c r="CS30" s="3">
        <v>0.94996000000000003</v>
      </c>
      <c r="CT30" s="3">
        <v>0.96277000000000001</v>
      </c>
      <c r="CU30" s="3">
        <v>0.97226999999999897</v>
      </c>
      <c r="CV30" s="3">
        <v>0.98160000000000003</v>
      </c>
      <c r="CW30" s="3">
        <v>0.98939999999999895</v>
      </c>
      <c r="CX30" s="3">
        <v>0.99421000000000004</v>
      </c>
      <c r="CY30" s="3">
        <v>0.99407000000000001</v>
      </c>
      <c r="CZ30" s="3">
        <v>0.98884000000000005</v>
      </c>
      <c r="DA30" s="3">
        <v>0.98379000000000005</v>
      </c>
      <c r="DB30" s="3">
        <v>0.97304999999999897</v>
      </c>
      <c r="DC30" s="3">
        <v>0.96486000000000005</v>
      </c>
      <c r="DD30" s="3">
        <v>0.95167999999999897</v>
      </c>
      <c r="DE30" s="3">
        <v>0.93818000000000001</v>
      </c>
      <c r="DF30" s="3">
        <v>0.92383000000000004</v>
      </c>
      <c r="DG30" s="3">
        <v>0.90727000000000002</v>
      </c>
      <c r="DH30" s="3">
        <v>0.88746000000000003</v>
      </c>
      <c r="DI30" s="3">
        <v>0.86741999999999897</v>
      </c>
      <c r="DJ30" s="3">
        <v>0.844359999999999</v>
      </c>
      <c r="DK30" s="3">
        <v>0.82084000000000001</v>
      </c>
      <c r="DL30" s="3">
        <v>0.79471000000000003</v>
      </c>
      <c r="DM30" s="3">
        <v>0.766979999999999</v>
      </c>
      <c r="DN30" s="3">
        <v>0.73645000000000005</v>
      </c>
      <c r="DO30" s="3">
        <v>0.70496000000000003</v>
      </c>
      <c r="DP30" s="3">
        <v>0.67193000000000003</v>
      </c>
      <c r="DQ30" s="3">
        <v>0.63707000000000003</v>
      </c>
      <c r="DR30" s="3">
        <v>0.60058999999999896</v>
      </c>
      <c r="DS30" s="3">
        <v>0.56201999999999896</v>
      </c>
      <c r="DT30" s="3">
        <v>0.52268999999999899</v>
      </c>
      <c r="DU30" s="3">
        <v>0.48048000000000002</v>
      </c>
      <c r="DV30" s="3">
        <v>0.43868000000000001</v>
      </c>
      <c r="DW30" s="3">
        <v>0.39462999999999898</v>
      </c>
      <c r="DX30" s="3">
        <v>0.35016000000000003</v>
      </c>
      <c r="DY30" s="3">
        <v>0.30312</v>
      </c>
      <c r="DZ30" s="3">
        <v>0.25686999999999899</v>
      </c>
      <c r="EA30" s="3">
        <v>0.2089</v>
      </c>
      <c r="EB30" s="3">
        <v>0.16106999999999899</v>
      </c>
      <c r="EC30" s="3">
        <v>0.11144999999999899</v>
      </c>
      <c r="ED30" s="3">
        <v>6.2729999999999897E-2</v>
      </c>
      <c r="EE30" s="3">
        <v>-3.4720000000000001E-2</v>
      </c>
      <c r="EF30" s="3">
        <v>-8.3019999999999899E-2</v>
      </c>
      <c r="EG30" s="3">
        <v>-0.12984999999999899</v>
      </c>
      <c r="EH30" s="3">
        <v>-0.17705000000000001</v>
      </c>
      <c r="EI30" s="3">
        <v>-0.22147</v>
      </c>
      <c r="EJ30" s="3">
        <v>-0.26512000000000002</v>
      </c>
      <c r="EK30" s="3">
        <v>-0.30640000000000001</v>
      </c>
      <c r="EL30" s="3">
        <v>-0.34777999999999898</v>
      </c>
      <c r="EM30" s="3">
        <v>-0.38553999999999899</v>
      </c>
      <c r="EN30" s="3">
        <v>-0.42287000000000002</v>
      </c>
      <c r="EO30" s="3">
        <v>-0.45745999999999898</v>
      </c>
      <c r="EP30" s="3">
        <v>-0.49154999999999899</v>
      </c>
      <c r="EQ30" s="3">
        <v>-0.522589999999999</v>
      </c>
      <c r="ER30" s="3">
        <v>-0.55306999999999895</v>
      </c>
      <c r="ES30" s="3">
        <v>-0.58043</v>
      </c>
      <c r="ET30" s="3">
        <v>-0.60692000000000002</v>
      </c>
      <c r="EU30" s="3">
        <v>-0.63090000000000002</v>
      </c>
      <c r="EV30" s="3">
        <v>-0.65371999999999897</v>
      </c>
      <c r="EW30" s="3">
        <v>-0.67518999999999896</v>
      </c>
      <c r="EX30" s="3">
        <v>-0.69428999999999896</v>
      </c>
      <c r="EY30" s="3">
        <v>-0.71187</v>
      </c>
      <c r="EZ30" s="3">
        <v>-0.72753000000000001</v>
      </c>
      <c r="FA30" s="3">
        <v>-0.74304000000000003</v>
      </c>
      <c r="FB30" s="3">
        <v>-0.75612999999999897</v>
      </c>
      <c r="FC30" s="3">
        <v>-0.76829999999999898</v>
      </c>
      <c r="FD30" s="3">
        <v>-0.77858000000000005</v>
      </c>
      <c r="FE30" s="3">
        <v>-0.78690000000000004</v>
      </c>
      <c r="FF30" s="3">
        <v>-0.79571000000000003</v>
      </c>
      <c r="FG30" s="3">
        <v>-0.80442000000000002</v>
      </c>
      <c r="FH30" s="3">
        <v>-0.80957000000000001</v>
      </c>
      <c r="FI30" s="3">
        <v>-0.81715000000000004</v>
      </c>
      <c r="FJ30" s="3">
        <v>-0.82103999999999899</v>
      </c>
      <c r="FK30" s="3">
        <v>-0.82489999999999897</v>
      </c>
      <c r="FL30" s="3">
        <v>-0.82428000000000001</v>
      </c>
      <c r="FM30" s="3">
        <v>-0.82132000000000005</v>
      </c>
      <c r="FN30" s="3">
        <v>-0.81505000000000005</v>
      </c>
      <c r="FO30" s="3">
        <v>-0.80911999999999895</v>
      </c>
      <c r="FP30" s="3">
        <v>-0.80310999999999899</v>
      </c>
      <c r="FQ30" s="3">
        <v>-0.794789999999999</v>
      </c>
      <c r="FR30" s="3">
        <v>-0.78754999999999897</v>
      </c>
      <c r="FS30" s="3">
        <v>-0.77644000000000002</v>
      </c>
      <c r="FT30" s="3">
        <v>-0.76632999999999896</v>
      </c>
      <c r="FU30" s="3">
        <v>-0.75507999999999897</v>
      </c>
      <c r="FV30" s="3">
        <v>-0.74143999999999899</v>
      </c>
      <c r="FW30" s="3">
        <v>-0.72633000000000003</v>
      </c>
      <c r="FX30" s="3">
        <v>-0.71143000000000001</v>
      </c>
      <c r="FY30" s="3">
        <v>-0.69333999999999896</v>
      </c>
      <c r="FZ30" s="3">
        <v>-0.67435</v>
      </c>
      <c r="GA30" s="3">
        <v>-0.65327999999999897</v>
      </c>
      <c r="GB30" s="3">
        <v>-0.63075999999999899</v>
      </c>
      <c r="GC30" s="3">
        <v>-0.60668999999999895</v>
      </c>
      <c r="GD30" s="3">
        <v>-0.58116000000000001</v>
      </c>
      <c r="GE30" s="3">
        <v>-0.55335999999999896</v>
      </c>
      <c r="GF30" s="3">
        <v>-0.523029999999999</v>
      </c>
      <c r="GG30" s="3">
        <v>-0.491949999999999</v>
      </c>
      <c r="GH30" s="3">
        <v>-0.45849000000000001</v>
      </c>
      <c r="GI30" s="3">
        <v>-0.42385</v>
      </c>
      <c r="GJ30" s="3">
        <v>-0.38624000000000003</v>
      </c>
      <c r="GK30" s="3">
        <v>-0.347519999999999</v>
      </c>
      <c r="GL30" s="3">
        <v>-0.30682999999999899</v>
      </c>
      <c r="GM30" s="3">
        <v>-0.26595000000000002</v>
      </c>
      <c r="GN30" s="3">
        <v>-0.22145000000000001</v>
      </c>
      <c r="GO30" s="3">
        <v>-0.17727999999999899</v>
      </c>
      <c r="GP30" s="3">
        <v>-0.13033</v>
      </c>
      <c r="GQ30" s="3">
        <v>-8.37699999999999E-2</v>
      </c>
      <c r="GR30" s="3">
        <v>-1.0699999999999901E-2</v>
      </c>
      <c r="GS30" s="3">
        <v>1.31299999999999E-2</v>
      </c>
      <c r="GT30" s="3">
        <v>6.2799999999999898E-2</v>
      </c>
      <c r="GU30" s="3">
        <v>0.111469999999999</v>
      </c>
      <c r="GV30" s="3">
        <v>0.16087000000000001</v>
      </c>
      <c r="GW30" s="3">
        <v>0.20860000000000001</v>
      </c>
      <c r="GX30" s="3">
        <v>0.25735000000000002</v>
      </c>
      <c r="GY30" s="3">
        <v>0.30357000000000001</v>
      </c>
      <c r="GZ30" s="3">
        <v>0.350019999999999</v>
      </c>
      <c r="HA30" s="3">
        <v>0.39471000000000001</v>
      </c>
      <c r="HB30" s="3">
        <v>0.43959999999999899</v>
      </c>
      <c r="HC30" s="3">
        <v>0.48165999999999898</v>
      </c>
      <c r="HD30" s="3">
        <v>0.52305999999999897</v>
      </c>
      <c r="HE30" s="3">
        <v>0.56249000000000005</v>
      </c>
      <c r="HF30" s="3">
        <v>0.60167999999999899</v>
      </c>
      <c r="HG30" s="3">
        <v>0.63810999999999896</v>
      </c>
      <c r="HH30" s="3">
        <v>0.672619999999999</v>
      </c>
      <c r="HI30" s="3">
        <v>0.70586000000000004</v>
      </c>
      <c r="HJ30" s="3">
        <v>0.73740000000000006</v>
      </c>
      <c r="HK30" s="3">
        <v>0.76710999999999896</v>
      </c>
      <c r="HL30" s="3">
        <v>0.79369999999999896</v>
      </c>
      <c r="HM30" s="3">
        <v>0.820379999999999</v>
      </c>
      <c r="HN30" s="3">
        <v>0.84314999999999896</v>
      </c>
      <c r="HO30" s="3">
        <v>0.86670000000000003</v>
      </c>
      <c r="HP30" s="3">
        <v>0.88663999999999898</v>
      </c>
      <c r="HQ30" s="3">
        <v>0.90478999999999898</v>
      </c>
      <c r="HR30" s="3">
        <v>0.92112000000000005</v>
      </c>
      <c r="HS30" s="3">
        <v>0.93769999999999898</v>
      </c>
      <c r="HT30" s="3">
        <v>0.94996000000000003</v>
      </c>
      <c r="HU30" s="3">
        <v>0.96277000000000001</v>
      </c>
      <c r="HV30" s="3">
        <v>0.97228999999999899</v>
      </c>
      <c r="HW30" s="3">
        <v>0.98162000000000005</v>
      </c>
      <c r="HX30" s="3">
        <v>0.98941000000000001</v>
      </c>
      <c r="HY30" s="3">
        <v>0.99421999999999899</v>
      </c>
      <c r="HZ30" s="3">
        <v>0.99407000000000001</v>
      </c>
      <c r="IA30" s="3">
        <v>0.98884000000000005</v>
      </c>
      <c r="IB30" s="3">
        <v>0.98380000000000001</v>
      </c>
      <c r="IC30" s="3">
        <v>0.97306000000000004</v>
      </c>
      <c r="ID30" s="3">
        <v>0.96486000000000005</v>
      </c>
      <c r="IE30" s="3">
        <v>0.95167999999999897</v>
      </c>
      <c r="IF30" s="3">
        <v>0.93818000000000001</v>
      </c>
      <c r="IG30" s="3">
        <v>0.92381999999999898</v>
      </c>
      <c r="IH30" s="3">
        <v>0.90725999999999896</v>
      </c>
      <c r="II30" s="3">
        <v>0.88746000000000003</v>
      </c>
      <c r="IJ30" s="3">
        <v>0.86743000000000003</v>
      </c>
      <c r="IK30" s="3">
        <v>0.84438000000000002</v>
      </c>
      <c r="IL30" s="3">
        <v>0.82086000000000003</v>
      </c>
      <c r="IM30" s="3">
        <v>0.79473000000000005</v>
      </c>
      <c r="IN30" s="3">
        <v>0.766979999999999</v>
      </c>
      <c r="IO30" s="3">
        <v>0.73645000000000005</v>
      </c>
      <c r="IP30" s="3">
        <v>0.70496000000000003</v>
      </c>
      <c r="IQ30" s="3">
        <v>0.67193000000000003</v>
      </c>
      <c r="IR30" s="3">
        <v>0.63707000000000003</v>
      </c>
      <c r="IS30" s="3">
        <v>0.60058999999999896</v>
      </c>
      <c r="IT30" s="3">
        <v>0.56201999999999896</v>
      </c>
      <c r="IU30" s="3">
        <v>0.52270000000000005</v>
      </c>
      <c r="IV30" s="3">
        <v>0.48048999999999897</v>
      </c>
      <c r="IW30" s="3">
        <v>0.43869000000000002</v>
      </c>
      <c r="IX30" s="3">
        <v>0.39463999999999899</v>
      </c>
      <c r="IY30" s="3">
        <v>0.35016999999999898</v>
      </c>
      <c r="IZ30" s="3">
        <v>0.30312</v>
      </c>
      <c r="JA30" s="3">
        <v>0.25686999999999899</v>
      </c>
      <c r="JB30" s="3">
        <v>0.2089</v>
      </c>
      <c r="JC30" s="3">
        <v>0.16108</v>
      </c>
      <c r="JD30" s="3">
        <v>0.11144999999999899</v>
      </c>
      <c r="JE30" s="3">
        <v>6.2729999999999897E-2</v>
      </c>
    </row>
    <row r="31" spans="1:265" x14ac:dyDescent="0.3">
      <c r="A31" t="s">
        <v>49</v>
      </c>
      <c r="C31" t="s">
        <v>11</v>
      </c>
      <c r="D31">
        <v>938.827</v>
      </c>
      <c r="E31" t="s">
        <v>12</v>
      </c>
    </row>
    <row r="33" spans="1:177" s="3" customFormat="1" x14ac:dyDescent="0.3">
      <c r="A33" t="s">
        <v>26</v>
      </c>
      <c r="B33"/>
      <c r="C33" t="s">
        <v>8</v>
      </c>
      <c r="D33" s="11">
        <v>1.52263008299999E-3</v>
      </c>
      <c r="E33" s="12">
        <v>1.3774142031700001</v>
      </c>
      <c r="F33" s="12">
        <v>2.3201274546019901</v>
      </c>
      <c r="G33" s="12">
        <v>2.380290152E-3</v>
      </c>
      <c r="H33" s="12">
        <v>1.25480592125</v>
      </c>
      <c r="I33" s="12">
        <v>2.17269759719799</v>
      </c>
      <c r="J33" s="12">
        <v>8.8406115620000003E-3</v>
      </c>
      <c r="K33" s="12">
        <v>1.073786620181</v>
      </c>
      <c r="L33" s="13">
        <v>2.0390617660000001</v>
      </c>
    </row>
    <row r="34" spans="1:177" s="3" customFormat="1" x14ac:dyDescent="0.3">
      <c r="A34" t="s">
        <v>50</v>
      </c>
      <c r="B34"/>
      <c r="C34" t="s">
        <v>40</v>
      </c>
      <c r="D34" s="31">
        <v>-4.4979999999999902E-2</v>
      </c>
      <c r="E34" s="32">
        <v>-0.112759999999999</v>
      </c>
      <c r="F34" s="32">
        <v>-0.177479999999999</v>
      </c>
      <c r="G34" s="32">
        <v>-0.24052999999999899</v>
      </c>
      <c r="H34" s="32">
        <v>-0.29908000000000001</v>
      </c>
      <c r="I34" s="32">
        <v>-0.355069999999999</v>
      </c>
      <c r="J34" s="32">
        <v>-0.40656999999999899</v>
      </c>
      <c r="K34" s="32">
        <v>-0.45573000000000002</v>
      </c>
      <c r="L34" s="33">
        <v>-0.49880000000000002</v>
      </c>
      <c r="M34" s="3">
        <v>-0.54049000000000003</v>
      </c>
      <c r="N34" s="3">
        <v>-0.57613000000000003</v>
      </c>
      <c r="O34" s="3">
        <v>-0.60945000000000005</v>
      </c>
      <c r="P34" s="3">
        <v>-0.63722999999999896</v>
      </c>
      <c r="Q34" s="3">
        <v>-0.66288999999999898</v>
      </c>
      <c r="R34" s="3">
        <v>-0.68345999999999896</v>
      </c>
      <c r="S34" s="3">
        <v>-0.70248999999999895</v>
      </c>
      <c r="T34" s="3">
        <v>-0.71779999999999899</v>
      </c>
      <c r="U34" s="3">
        <v>-0.73185999999999896</v>
      </c>
      <c r="V34" s="3">
        <v>-0.74214000000000002</v>
      </c>
      <c r="W34" s="3">
        <v>-0.75153000000000003</v>
      </c>
      <c r="X34" s="3">
        <v>-0.760099999999999</v>
      </c>
      <c r="Y34" s="3">
        <v>-0.76754999999999896</v>
      </c>
      <c r="Z34" s="3">
        <v>-0.76785999999999899</v>
      </c>
      <c r="AA34" s="3">
        <v>-0.76114999999999899</v>
      </c>
      <c r="AB34" s="3">
        <v>-0.75258000000000003</v>
      </c>
      <c r="AC34" s="3">
        <v>-0.74356999999999895</v>
      </c>
      <c r="AD34" s="3">
        <v>-0.73187000000000002</v>
      </c>
      <c r="AE34" s="3">
        <v>-0.71777000000000002</v>
      </c>
      <c r="AF34" s="3">
        <v>-0.70164000000000004</v>
      </c>
      <c r="AG34" s="3">
        <v>-0.68362000000000001</v>
      </c>
      <c r="AH34" s="3">
        <v>-0.66222999999999899</v>
      </c>
      <c r="AI34" s="3">
        <v>-0.63666999999999896</v>
      </c>
      <c r="AJ34" s="3">
        <v>-0.60929999999999895</v>
      </c>
      <c r="AK34" s="3">
        <v>-0.57693000000000005</v>
      </c>
      <c r="AL34" s="3">
        <v>-0.54124000000000005</v>
      </c>
      <c r="AM34" s="3">
        <v>-0.49946000000000002</v>
      </c>
      <c r="AN34" s="3">
        <v>-0.45657999999999899</v>
      </c>
      <c r="AO34" s="3">
        <v>-0.407299999999999</v>
      </c>
      <c r="AP34" s="3">
        <v>-0.35559000000000002</v>
      </c>
      <c r="AQ34" s="3">
        <v>-0.29957</v>
      </c>
      <c r="AR34" s="3">
        <v>-0.24113000000000001</v>
      </c>
      <c r="AS34" s="3">
        <v>-0.17813000000000001</v>
      </c>
      <c r="AT34" s="3">
        <v>-0.113159999999999</v>
      </c>
      <c r="AU34" s="3">
        <v>-1.0559999999999899E-2</v>
      </c>
      <c r="AV34" s="3">
        <v>2.3349999999999899E-2</v>
      </c>
      <c r="AW34" s="3">
        <v>9.3329999999999899E-2</v>
      </c>
      <c r="AX34" s="3">
        <v>0.16189999999999899</v>
      </c>
      <c r="AY34" s="3">
        <v>0.23028000000000001</v>
      </c>
      <c r="AZ34" s="3">
        <v>0.29624</v>
      </c>
      <c r="BA34" s="3">
        <v>0.36102000000000001</v>
      </c>
      <c r="BB34" s="3">
        <v>0.42277999999999899</v>
      </c>
      <c r="BC34" s="3">
        <v>0.48274</v>
      </c>
      <c r="BD34" s="3">
        <v>0.53827000000000003</v>
      </c>
      <c r="BE34" s="3">
        <v>0.59121000000000001</v>
      </c>
      <c r="BF34" s="3">
        <v>0.64080000000000004</v>
      </c>
      <c r="BG34" s="3">
        <v>0.68586999999999898</v>
      </c>
      <c r="BH34" s="3">
        <v>0.72765000000000002</v>
      </c>
      <c r="BI34" s="3">
        <v>0.76498999999999895</v>
      </c>
      <c r="BJ34" s="3">
        <v>0.79784999999999895</v>
      </c>
      <c r="BK34" s="3">
        <v>0.82601999999999898</v>
      </c>
      <c r="BL34" s="3">
        <v>0.85255999999999899</v>
      </c>
      <c r="BM34" s="3">
        <v>0.87407000000000001</v>
      </c>
      <c r="BN34" s="3">
        <v>0.89356000000000002</v>
      </c>
      <c r="BO34" s="3">
        <v>0.90820999999999896</v>
      </c>
      <c r="BP34" s="3">
        <v>0.92090000000000005</v>
      </c>
      <c r="BQ34" s="3">
        <v>0.92913999999999897</v>
      </c>
      <c r="BR34" s="3">
        <v>0.92888000000000004</v>
      </c>
      <c r="BS34" s="3">
        <v>0.92044999999999899</v>
      </c>
      <c r="BT34" s="3">
        <v>0.90773999999999899</v>
      </c>
      <c r="BU34" s="3">
        <v>0.89246000000000003</v>
      </c>
      <c r="BV34" s="3">
        <v>0.87346999999999897</v>
      </c>
      <c r="BW34" s="3">
        <v>0.85257000000000005</v>
      </c>
      <c r="BX34" s="3">
        <v>0.82638999999999896</v>
      </c>
      <c r="BY34" s="3">
        <v>0.797179999999999</v>
      </c>
      <c r="BZ34" s="3">
        <v>0.76427999999999896</v>
      </c>
      <c r="CA34" s="3">
        <v>0.72655999999999898</v>
      </c>
      <c r="CB34" s="3">
        <v>0.68515999999999899</v>
      </c>
      <c r="CC34" s="3">
        <v>0.63941999999999899</v>
      </c>
      <c r="CD34" s="3">
        <v>0.59006999999999898</v>
      </c>
      <c r="CE34" s="3">
        <v>0.53693000000000002</v>
      </c>
      <c r="CF34" s="3">
        <v>0.48165999999999898</v>
      </c>
      <c r="CG34" s="3">
        <v>0.42224</v>
      </c>
      <c r="CH34" s="3">
        <v>0.36049999999999899</v>
      </c>
      <c r="CI34" s="3">
        <v>0.29564000000000001</v>
      </c>
      <c r="CJ34" s="3">
        <v>0.229819999999999</v>
      </c>
      <c r="CK34" s="3">
        <v>0.16178999999999899</v>
      </c>
      <c r="CL34" s="3">
        <v>9.2840000000000006E-2</v>
      </c>
      <c r="CM34" s="3">
        <v>-4.4979999999999902E-2</v>
      </c>
      <c r="CN34" s="3">
        <v>-0.112759999999999</v>
      </c>
      <c r="CO34" s="3">
        <v>-0.177479999999999</v>
      </c>
      <c r="CP34" s="3">
        <v>-0.24052999999999899</v>
      </c>
      <c r="CQ34" s="3">
        <v>-0.29908000000000001</v>
      </c>
      <c r="CR34" s="3">
        <v>-0.35505999999999899</v>
      </c>
      <c r="CS34" s="3">
        <v>-0.40656999999999899</v>
      </c>
      <c r="CT34" s="3">
        <v>-0.45572000000000001</v>
      </c>
      <c r="CU34" s="3">
        <v>-0.49879000000000001</v>
      </c>
      <c r="CV34" s="3">
        <v>-0.54047999999999896</v>
      </c>
      <c r="CW34" s="3">
        <v>-0.57611999999999897</v>
      </c>
      <c r="CX34" s="3">
        <v>-0.60943999999999898</v>
      </c>
      <c r="CY34" s="3">
        <v>-0.63722000000000001</v>
      </c>
      <c r="CZ34" s="3">
        <v>-0.66288000000000002</v>
      </c>
      <c r="DA34" s="3">
        <v>-0.68345</v>
      </c>
      <c r="DB34" s="3">
        <v>-0.70247999999999899</v>
      </c>
      <c r="DC34" s="3">
        <v>-0.71779999999999899</v>
      </c>
      <c r="DD34" s="3">
        <v>-0.73185999999999896</v>
      </c>
      <c r="DE34" s="3">
        <v>-0.74214000000000002</v>
      </c>
      <c r="DF34" s="3">
        <v>-0.75151999999999897</v>
      </c>
      <c r="DG34" s="3">
        <v>-0.76009000000000004</v>
      </c>
      <c r="DH34" s="3">
        <v>-0.76754</v>
      </c>
      <c r="DI34" s="3">
        <v>-0.76783999999999897</v>
      </c>
      <c r="DJ34" s="3">
        <v>-0.76114000000000004</v>
      </c>
      <c r="DK34" s="3">
        <v>-0.75256999999999896</v>
      </c>
      <c r="DL34" s="3">
        <v>-0.743559999999999</v>
      </c>
      <c r="DM34" s="3">
        <v>-0.73185999999999896</v>
      </c>
      <c r="DN34" s="3">
        <v>-0.71775999999999895</v>
      </c>
      <c r="DO34" s="3">
        <v>-0.70162999999999898</v>
      </c>
      <c r="DP34" s="3">
        <v>-0.68362000000000001</v>
      </c>
      <c r="DQ34" s="3">
        <v>-0.66222999999999899</v>
      </c>
      <c r="DR34" s="3">
        <v>-0.63666</v>
      </c>
      <c r="DS34" s="3">
        <v>-0.609289999999999</v>
      </c>
      <c r="DT34" s="3">
        <v>-0.57693000000000005</v>
      </c>
      <c r="DU34" s="3">
        <v>-0.54122999999999899</v>
      </c>
      <c r="DV34" s="3">
        <v>-0.49945000000000001</v>
      </c>
      <c r="DW34" s="3">
        <v>-0.45656000000000002</v>
      </c>
      <c r="DX34" s="3">
        <v>-0.40727999999999898</v>
      </c>
      <c r="DY34" s="3">
        <v>-0.35558000000000001</v>
      </c>
      <c r="DZ34" s="3">
        <v>-0.29957</v>
      </c>
      <c r="EA34" s="3">
        <v>-0.24113000000000001</v>
      </c>
      <c r="EB34" s="3">
        <v>-0.17813999999999899</v>
      </c>
      <c r="EC34" s="3">
        <v>-0.113159999999999</v>
      </c>
      <c r="ED34" s="3">
        <v>-1.0559999999999899E-2</v>
      </c>
      <c r="EE34" s="3">
        <v>2.3349999999999899E-2</v>
      </c>
      <c r="EF34" s="3">
        <v>9.332E-2</v>
      </c>
      <c r="EG34" s="3">
        <v>0.16189999999999899</v>
      </c>
      <c r="EH34" s="3">
        <v>0.23028000000000001</v>
      </c>
      <c r="EI34" s="3">
        <v>0.29624</v>
      </c>
      <c r="EJ34" s="3">
        <v>0.36102000000000001</v>
      </c>
      <c r="EK34" s="3">
        <v>0.42276999999999898</v>
      </c>
      <c r="EL34" s="3">
        <v>0.48272999999999899</v>
      </c>
      <c r="EM34" s="3">
        <v>0.53825999999999896</v>
      </c>
      <c r="EN34" s="3">
        <v>0.59121000000000001</v>
      </c>
      <c r="EO34" s="3">
        <v>0.64080000000000004</v>
      </c>
      <c r="EP34" s="3">
        <v>0.68586000000000003</v>
      </c>
      <c r="EQ34" s="3">
        <v>0.72765000000000002</v>
      </c>
      <c r="ER34" s="3">
        <v>0.76497999999999899</v>
      </c>
      <c r="ES34" s="3">
        <v>0.79783999999999899</v>
      </c>
      <c r="ET34" s="3">
        <v>0.82601000000000002</v>
      </c>
      <c r="EU34" s="3">
        <v>0.85255000000000003</v>
      </c>
      <c r="EV34" s="3">
        <v>0.87405999999999895</v>
      </c>
      <c r="EW34" s="3">
        <v>0.89356000000000002</v>
      </c>
      <c r="EX34" s="3">
        <v>0.90820000000000001</v>
      </c>
      <c r="EY34" s="3">
        <v>0.92088999999999899</v>
      </c>
      <c r="EZ34" s="3">
        <v>0.92913999999999897</v>
      </c>
      <c r="FA34" s="3">
        <v>0.92888000000000004</v>
      </c>
      <c r="FB34" s="3">
        <v>0.92044999999999899</v>
      </c>
      <c r="FC34" s="3">
        <v>0.90773999999999899</v>
      </c>
      <c r="FD34" s="3">
        <v>0.89244999999999897</v>
      </c>
      <c r="FE34" s="3">
        <v>0.87346999999999897</v>
      </c>
      <c r="FF34" s="3">
        <v>0.85257000000000005</v>
      </c>
      <c r="FG34" s="3">
        <v>0.82638999999999896</v>
      </c>
      <c r="FH34" s="3">
        <v>0.797179999999999</v>
      </c>
      <c r="FI34" s="3">
        <v>0.76427</v>
      </c>
      <c r="FJ34" s="3">
        <v>0.72655000000000003</v>
      </c>
      <c r="FK34" s="3">
        <v>0.68515000000000004</v>
      </c>
      <c r="FL34" s="3">
        <v>0.63941000000000003</v>
      </c>
      <c r="FM34" s="3">
        <v>0.59006000000000003</v>
      </c>
      <c r="FN34" s="3">
        <v>0.53693000000000002</v>
      </c>
      <c r="FO34" s="3">
        <v>0.48165999999999898</v>
      </c>
      <c r="FP34" s="3">
        <v>0.42224</v>
      </c>
      <c r="FQ34" s="3">
        <v>0.36049999999999899</v>
      </c>
      <c r="FR34" s="3">
        <v>0.29564000000000001</v>
      </c>
      <c r="FS34" s="3">
        <v>0.22980999999999899</v>
      </c>
      <c r="FT34" s="3">
        <v>0.16178000000000001</v>
      </c>
      <c r="FU34" s="3">
        <v>9.2840000000000006E-2</v>
      </c>
    </row>
    <row r="35" spans="1:177" x14ac:dyDescent="0.3">
      <c r="A35" t="s">
        <v>51</v>
      </c>
      <c r="C35" t="s">
        <v>11</v>
      </c>
      <c r="D35">
        <v>270.98200000000003</v>
      </c>
    </row>
    <row r="37" spans="1:177" s="3" customFormat="1" x14ac:dyDescent="0.3">
      <c r="A37" t="s">
        <v>27</v>
      </c>
      <c r="B37"/>
      <c r="C37" t="s">
        <v>8</v>
      </c>
      <c r="D37" s="11">
        <v>-4.2345842700000001E-4</v>
      </c>
      <c r="E37" s="12">
        <v>1.479350167023</v>
      </c>
      <c r="F37" s="12">
        <v>2.4329303796600001</v>
      </c>
      <c r="G37" s="12">
        <v>-3.78612505E-4</v>
      </c>
      <c r="H37" s="12">
        <v>1.35464318831599</v>
      </c>
      <c r="I37" s="12">
        <v>2.2941120966719901</v>
      </c>
      <c r="J37" s="12">
        <v>-8.5313149100000002E-4</v>
      </c>
      <c r="K37" s="12">
        <v>1.0822710857860001</v>
      </c>
      <c r="L37" s="13">
        <v>2.055282893962</v>
      </c>
    </row>
    <row r="38" spans="1:177" s="3" customFormat="1" x14ac:dyDescent="0.3">
      <c r="A38" t="s">
        <v>52</v>
      </c>
      <c r="B38"/>
      <c r="C38" t="s">
        <v>40</v>
      </c>
      <c r="D38" s="31">
        <v>-5.287E-2</v>
      </c>
      <c r="E38" s="32">
        <v>-0.13344</v>
      </c>
      <c r="F38" s="32">
        <v>-0.20846999999999899</v>
      </c>
      <c r="G38" s="32">
        <v>-0.283189999999999</v>
      </c>
      <c r="H38" s="32">
        <v>-0.34838000000000002</v>
      </c>
      <c r="I38" s="32">
        <v>-0.41366000000000003</v>
      </c>
      <c r="J38" s="32">
        <v>-0.46915000000000001</v>
      </c>
      <c r="K38" s="32">
        <v>-0.52368000000000003</v>
      </c>
      <c r="L38" s="33">
        <v>-0.56867999999999896</v>
      </c>
      <c r="M38" s="3">
        <v>-0.61234999999999895</v>
      </c>
      <c r="N38" s="3">
        <v>-0.64685000000000004</v>
      </c>
      <c r="O38" s="3">
        <v>-0.68020000000000003</v>
      </c>
      <c r="P38" s="3">
        <v>-0.70496000000000003</v>
      </c>
      <c r="Q38" s="3">
        <v>-0.72845000000000004</v>
      </c>
      <c r="R38" s="3">
        <v>-0.74519000000000002</v>
      </c>
      <c r="S38" s="3">
        <v>-0.76127</v>
      </c>
      <c r="T38" s="3">
        <v>-0.77383999999999897</v>
      </c>
      <c r="U38" s="3">
        <v>-0.78520999999999896</v>
      </c>
      <c r="V38" s="3">
        <v>-0.792789999999999</v>
      </c>
      <c r="W38" s="3">
        <v>-0.79256000000000004</v>
      </c>
      <c r="X38" s="3">
        <v>-0.78300999999999898</v>
      </c>
      <c r="Y38" s="3">
        <v>-0.77129999999999899</v>
      </c>
      <c r="Z38" s="3">
        <v>-0.75907000000000002</v>
      </c>
      <c r="AA38" s="3">
        <v>-0.74317999999999895</v>
      </c>
      <c r="AB38" s="3">
        <v>-0.726459999999999</v>
      </c>
      <c r="AC38" s="3">
        <v>-0.70347000000000004</v>
      </c>
      <c r="AD38" s="3">
        <v>-0.67878000000000005</v>
      </c>
      <c r="AE38" s="3">
        <v>-0.64583000000000002</v>
      </c>
      <c r="AF38" s="3">
        <v>-0.61180999999999897</v>
      </c>
      <c r="AG38" s="3">
        <v>-0.56850999999999896</v>
      </c>
      <c r="AH38" s="3">
        <v>-0.52366999999999897</v>
      </c>
      <c r="AI38" s="3">
        <v>-0.46914</v>
      </c>
      <c r="AJ38" s="3">
        <v>-0.41393000000000002</v>
      </c>
      <c r="AK38" s="3">
        <v>-0.34876000000000001</v>
      </c>
      <c r="AL38" s="3">
        <v>-0.28327000000000002</v>
      </c>
      <c r="AM38" s="3">
        <v>-0.20832000000000001</v>
      </c>
      <c r="AN38" s="3">
        <v>-0.13397999999999899</v>
      </c>
      <c r="AO38" s="3">
        <v>-1.102E-2</v>
      </c>
      <c r="AP38" s="3">
        <v>2.8039999999999898E-2</v>
      </c>
      <c r="AQ38" s="3">
        <v>0.112519999999999</v>
      </c>
      <c r="AR38" s="3">
        <v>0.19245000000000001</v>
      </c>
      <c r="AS38" s="3">
        <v>0.27449000000000001</v>
      </c>
      <c r="AT38" s="3">
        <v>0.35031000000000001</v>
      </c>
      <c r="AU38" s="3">
        <v>0.42593999999999899</v>
      </c>
      <c r="AV38" s="3">
        <v>0.49565999999999899</v>
      </c>
      <c r="AW38" s="3">
        <v>0.56257000000000001</v>
      </c>
      <c r="AX38" s="3">
        <v>0.62383999999999895</v>
      </c>
      <c r="AY38" s="3">
        <v>0.68084</v>
      </c>
      <c r="AZ38" s="3">
        <v>0.73187999999999898</v>
      </c>
      <c r="BA38" s="3">
        <v>0.77751999999999899</v>
      </c>
      <c r="BB38" s="3">
        <v>0.81713000000000002</v>
      </c>
      <c r="BC38" s="3">
        <v>0.85180999999999896</v>
      </c>
      <c r="BD38" s="3">
        <v>0.88112999999999897</v>
      </c>
      <c r="BE38" s="3">
        <v>0.90578000000000003</v>
      </c>
      <c r="BF38" s="3">
        <v>0.92664000000000002</v>
      </c>
      <c r="BG38" s="3">
        <v>0.943549999999999</v>
      </c>
      <c r="BH38" s="3">
        <v>0.95567999999999897</v>
      </c>
      <c r="BI38" s="3">
        <v>0.95567000000000002</v>
      </c>
      <c r="BJ38" s="3">
        <v>0.94477999999999895</v>
      </c>
      <c r="BK38" s="3">
        <v>0.92886999999999897</v>
      </c>
      <c r="BL38" s="3">
        <v>0.90902000000000005</v>
      </c>
      <c r="BM38" s="3">
        <v>0.88427999999999896</v>
      </c>
      <c r="BN38" s="3">
        <v>0.85453999999999897</v>
      </c>
      <c r="BO38" s="3">
        <v>0.81940999999999897</v>
      </c>
      <c r="BP38" s="3">
        <v>0.77937999999999896</v>
      </c>
      <c r="BQ38" s="3">
        <v>0.73251999999999895</v>
      </c>
      <c r="BR38" s="3">
        <v>0.68130000000000002</v>
      </c>
      <c r="BS38" s="3">
        <v>0.62375000000000003</v>
      </c>
      <c r="BT38" s="3">
        <v>0.56267</v>
      </c>
      <c r="BU38" s="3">
        <v>0.49586000000000002</v>
      </c>
      <c r="BV38" s="3">
        <v>0.42631999999999898</v>
      </c>
      <c r="BW38" s="3">
        <v>0.35065000000000002</v>
      </c>
      <c r="BX38" s="3">
        <v>0.27467999999999898</v>
      </c>
      <c r="BY38" s="3">
        <v>0.193519999999999</v>
      </c>
      <c r="BZ38" s="3">
        <v>0.11151999999999899</v>
      </c>
      <c r="CA38" s="3">
        <v>-5.287E-2</v>
      </c>
      <c r="CB38" s="3">
        <v>-0.13344</v>
      </c>
      <c r="CC38" s="3">
        <v>-0.20846999999999899</v>
      </c>
      <c r="CD38" s="3">
        <v>-0.283189999999999</v>
      </c>
      <c r="CE38" s="3">
        <v>-0.34838000000000002</v>
      </c>
      <c r="CF38" s="3">
        <v>-0.41366000000000003</v>
      </c>
      <c r="CG38" s="3">
        <v>-0.46915000000000001</v>
      </c>
      <c r="CH38" s="3">
        <v>-0.52368000000000003</v>
      </c>
      <c r="CI38" s="3">
        <v>-0.56867999999999896</v>
      </c>
      <c r="CJ38" s="3">
        <v>-0.61234999999999895</v>
      </c>
      <c r="CK38" s="3">
        <v>-0.64685000000000004</v>
      </c>
      <c r="CL38" s="3">
        <v>-0.68020000000000003</v>
      </c>
      <c r="CM38" s="3">
        <v>-0.70496000000000003</v>
      </c>
      <c r="CN38" s="3">
        <v>-0.72845000000000004</v>
      </c>
      <c r="CO38" s="3">
        <v>-0.74519000000000002</v>
      </c>
      <c r="CP38" s="3">
        <v>-0.76127</v>
      </c>
      <c r="CQ38" s="3">
        <v>-0.77383999999999897</v>
      </c>
      <c r="CR38" s="3">
        <v>-0.78520999999999896</v>
      </c>
      <c r="CS38" s="3">
        <v>-0.792789999999999</v>
      </c>
      <c r="CT38" s="3">
        <v>-0.792569999999999</v>
      </c>
      <c r="CU38" s="3">
        <v>-0.78302000000000005</v>
      </c>
      <c r="CV38" s="3">
        <v>-0.77129999999999899</v>
      </c>
      <c r="CW38" s="3">
        <v>-0.75907000000000002</v>
      </c>
      <c r="CX38" s="3">
        <v>-0.74317999999999895</v>
      </c>
      <c r="CY38" s="3">
        <v>-0.726459999999999</v>
      </c>
      <c r="CZ38" s="3">
        <v>-0.70347000000000004</v>
      </c>
      <c r="DA38" s="3">
        <v>-0.67879</v>
      </c>
      <c r="DB38" s="3">
        <v>-0.64583000000000002</v>
      </c>
      <c r="DC38" s="3">
        <v>-0.61182000000000003</v>
      </c>
      <c r="DD38" s="3">
        <v>-0.56850999999999896</v>
      </c>
      <c r="DE38" s="3">
        <v>-0.52366999999999897</v>
      </c>
      <c r="DF38" s="3">
        <v>-0.46914</v>
      </c>
      <c r="DG38" s="3">
        <v>-0.41393000000000002</v>
      </c>
      <c r="DH38" s="3">
        <v>-0.34876000000000001</v>
      </c>
      <c r="DI38" s="3">
        <v>-0.28327000000000002</v>
      </c>
      <c r="DJ38" s="3">
        <v>-0.20832000000000001</v>
      </c>
      <c r="DK38" s="3">
        <v>-0.13397999999999899</v>
      </c>
      <c r="DL38" s="3">
        <v>-1.102E-2</v>
      </c>
      <c r="DM38" s="3">
        <v>2.8039999999999898E-2</v>
      </c>
      <c r="DN38" s="3">
        <v>0.112519999999999</v>
      </c>
      <c r="DO38" s="3">
        <v>0.19245000000000001</v>
      </c>
      <c r="DP38" s="3">
        <v>0.27449000000000001</v>
      </c>
      <c r="DQ38" s="3">
        <v>0.35031000000000001</v>
      </c>
      <c r="DR38" s="3">
        <v>0.42593999999999899</v>
      </c>
      <c r="DS38" s="3">
        <v>0.49565999999999899</v>
      </c>
      <c r="DT38" s="3">
        <v>0.56257000000000001</v>
      </c>
      <c r="DU38" s="3">
        <v>0.62383999999999895</v>
      </c>
      <c r="DV38" s="3">
        <v>0.68084</v>
      </c>
      <c r="DW38" s="3">
        <v>0.73187000000000002</v>
      </c>
      <c r="DX38" s="3">
        <v>0.77751999999999899</v>
      </c>
      <c r="DY38" s="3">
        <v>0.81713000000000002</v>
      </c>
      <c r="DZ38" s="3">
        <v>0.8518</v>
      </c>
      <c r="EA38" s="3">
        <v>0.88112999999999897</v>
      </c>
      <c r="EB38" s="3">
        <v>0.90578000000000003</v>
      </c>
      <c r="EC38" s="3">
        <v>0.92664000000000002</v>
      </c>
      <c r="ED38" s="3">
        <v>0.943549999999999</v>
      </c>
      <c r="EE38" s="3">
        <v>0.95567999999999897</v>
      </c>
      <c r="EF38" s="3">
        <v>0.95567000000000002</v>
      </c>
      <c r="EG38" s="3">
        <v>0.94477999999999895</v>
      </c>
      <c r="EH38" s="3">
        <v>0.92886000000000002</v>
      </c>
      <c r="EI38" s="3">
        <v>0.90900999999999899</v>
      </c>
      <c r="EJ38" s="3">
        <v>0.88427</v>
      </c>
      <c r="EK38" s="3">
        <v>0.85453999999999897</v>
      </c>
      <c r="EL38" s="3">
        <v>0.81940999999999897</v>
      </c>
      <c r="EM38" s="3">
        <v>0.77937999999999896</v>
      </c>
      <c r="EN38" s="3">
        <v>0.732509999999999</v>
      </c>
      <c r="EO38" s="3">
        <v>0.68128999999999895</v>
      </c>
      <c r="EP38" s="3">
        <v>0.62373999999999896</v>
      </c>
      <c r="EQ38" s="3">
        <v>0.56267</v>
      </c>
      <c r="ER38" s="3">
        <v>0.49586000000000002</v>
      </c>
      <c r="ES38" s="3">
        <v>0.42631999999999898</v>
      </c>
      <c r="ET38" s="3">
        <v>0.35065000000000002</v>
      </c>
      <c r="EU38" s="3">
        <v>0.27467999999999898</v>
      </c>
      <c r="EV38" s="3">
        <v>0.193519999999999</v>
      </c>
      <c r="EW38" s="3">
        <v>0.11151999999999899</v>
      </c>
    </row>
    <row r="39" spans="1:177" x14ac:dyDescent="0.3">
      <c r="A39" t="s">
        <v>1</v>
      </c>
      <c r="C39" t="s">
        <v>11</v>
      </c>
      <c r="D39">
        <v>218.67099999999999</v>
      </c>
      <c r="E39" t="s">
        <v>12</v>
      </c>
    </row>
    <row r="41" spans="1:177" s="3" customFormat="1" x14ac:dyDescent="0.3">
      <c r="A41" t="s">
        <v>28</v>
      </c>
      <c r="B41"/>
      <c r="C41" t="s">
        <v>8</v>
      </c>
      <c r="D41" s="3">
        <v>9.9627500000000005E-7</v>
      </c>
      <c r="E41" s="3">
        <v>1.550099248175</v>
      </c>
      <c r="F41" s="3">
        <v>2.5119817850269901</v>
      </c>
      <c r="G41" s="3">
        <v>2.6101492100000001E-4</v>
      </c>
      <c r="H41" s="3">
        <v>1.4392468215000001</v>
      </c>
      <c r="I41" s="3">
        <v>2.397865807639</v>
      </c>
      <c r="J41" s="3">
        <v>1.8947193630000001E-3</v>
      </c>
      <c r="K41" s="3">
        <v>1.2743103963110001</v>
      </c>
      <c r="L41" s="3">
        <v>2.3518892615250002</v>
      </c>
    </row>
    <row r="42" spans="1:177" s="3" customFormat="1" x14ac:dyDescent="0.3">
      <c r="A42" t="s">
        <v>44</v>
      </c>
      <c r="B42"/>
      <c r="C42" t="s">
        <v>40</v>
      </c>
      <c r="D42" s="3">
        <v>-7.0389999999999897E-2</v>
      </c>
      <c r="E42" s="3">
        <v>-0.18701999999999899</v>
      </c>
      <c r="F42" s="3">
        <v>-0.29515999999999898</v>
      </c>
      <c r="G42" s="3">
        <v>-0.39662999999999898</v>
      </c>
      <c r="H42" s="3">
        <v>-0.486009999999999</v>
      </c>
      <c r="I42" s="3">
        <v>-0.56686000000000003</v>
      </c>
      <c r="J42" s="3">
        <v>-0.63551999999999897</v>
      </c>
      <c r="K42" s="3">
        <v>-0.69542000000000004</v>
      </c>
      <c r="L42" s="3">
        <v>-0.744559999999999</v>
      </c>
      <c r="M42" s="3">
        <v>-0.78576999999999897</v>
      </c>
      <c r="N42" s="3">
        <v>-0.81759999999999899</v>
      </c>
      <c r="O42" s="3">
        <v>-0.84231999999999896</v>
      </c>
      <c r="P42" s="3">
        <v>-0.86158999999999897</v>
      </c>
      <c r="Q42" s="3">
        <v>-0.87390999999999897</v>
      </c>
      <c r="R42" s="3">
        <v>-0.87378999999999896</v>
      </c>
      <c r="S42" s="3">
        <v>-0.86070000000000002</v>
      </c>
      <c r="T42" s="3">
        <v>-0.84180999999999895</v>
      </c>
      <c r="U42" s="3">
        <v>-0.81723999999999897</v>
      </c>
      <c r="V42" s="3">
        <v>-0.78571999999999897</v>
      </c>
      <c r="W42" s="3">
        <v>-0.74514999999999898</v>
      </c>
      <c r="X42" s="3">
        <v>-0.69569999999999899</v>
      </c>
      <c r="Y42" s="3">
        <v>-0.63576999999999895</v>
      </c>
      <c r="Z42" s="3">
        <v>-0.56762999999999897</v>
      </c>
      <c r="AA42" s="3">
        <v>-0.48679</v>
      </c>
      <c r="AB42" s="3">
        <v>-0.39745000000000003</v>
      </c>
      <c r="AC42" s="3">
        <v>-0.29582999999999898</v>
      </c>
      <c r="AD42" s="3">
        <v>-0.18773999999999899</v>
      </c>
      <c r="AE42" s="3">
        <v>-1.025E-2</v>
      </c>
      <c r="AF42" s="3">
        <v>4.9050000000000003E-2</v>
      </c>
      <c r="AG42" s="3">
        <v>0.170899999999999</v>
      </c>
      <c r="AH42" s="3">
        <v>0.28893999999999898</v>
      </c>
      <c r="AI42" s="3">
        <v>0.40348000000000001</v>
      </c>
      <c r="AJ42" s="3">
        <v>0.51005999999999896</v>
      </c>
      <c r="AK42" s="3">
        <v>0.60999000000000003</v>
      </c>
      <c r="AL42" s="3">
        <v>0.69904999999999895</v>
      </c>
      <c r="AM42" s="3">
        <v>0.77922000000000002</v>
      </c>
      <c r="AN42" s="3">
        <v>0.84984000000000004</v>
      </c>
      <c r="AO42" s="3">
        <v>0.90827999999999898</v>
      </c>
      <c r="AP42" s="3">
        <v>0.95735999999999899</v>
      </c>
      <c r="AQ42" s="3">
        <v>0.99504999999999899</v>
      </c>
      <c r="AR42" s="3">
        <v>1.02488</v>
      </c>
      <c r="AS42" s="3">
        <v>1.04293999999999</v>
      </c>
      <c r="AT42" s="3">
        <v>1.0435700000000001</v>
      </c>
      <c r="AU42" s="3">
        <v>1.0254700000000001</v>
      </c>
      <c r="AV42" s="3">
        <v>0.99507000000000001</v>
      </c>
      <c r="AW42" s="3">
        <v>0.95664000000000005</v>
      </c>
      <c r="AX42" s="3">
        <v>0.90744000000000002</v>
      </c>
      <c r="AY42" s="3">
        <v>0.84833000000000003</v>
      </c>
      <c r="AZ42" s="3">
        <v>0.77851000000000004</v>
      </c>
      <c r="BA42" s="3">
        <v>0.69857000000000002</v>
      </c>
      <c r="BB42" s="3">
        <v>0.60919999999999896</v>
      </c>
      <c r="BC42" s="3">
        <v>0.50975000000000004</v>
      </c>
      <c r="BD42" s="3">
        <v>0.40300000000000002</v>
      </c>
      <c r="BE42" s="3">
        <v>0.28882999999999898</v>
      </c>
      <c r="BF42" s="3">
        <v>0.17027</v>
      </c>
      <c r="BG42" s="3">
        <v>-7.0389999999999897E-2</v>
      </c>
      <c r="BH42" s="3">
        <v>-0.18701000000000001</v>
      </c>
      <c r="BI42" s="3">
        <v>-0.29514000000000001</v>
      </c>
      <c r="BJ42" s="3">
        <v>-0.39661000000000002</v>
      </c>
      <c r="BK42" s="3">
        <v>-0.48598000000000002</v>
      </c>
      <c r="BL42" s="3">
        <v>-0.56681999999999899</v>
      </c>
      <c r="BM42" s="3">
        <v>-0.63548000000000004</v>
      </c>
      <c r="BN42" s="3">
        <v>-0.69537000000000004</v>
      </c>
      <c r="BO42" s="3">
        <v>-0.74451999999999896</v>
      </c>
      <c r="BP42" s="3">
        <v>-0.78573000000000004</v>
      </c>
      <c r="BQ42" s="3">
        <v>-0.817549999999999</v>
      </c>
      <c r="BR42" s="3">
        <v>-0.84226999999999896</v>
      </c>
      <c r="BS42" s="3">
        <v>-0.86153999999999897</v>
      </c>
      <c r="BT42" s="3">
        <v>-0.87385000000000002</v>
      </c>
      <c r="BU42" s="3">
        <v>-0.87373999999999896</v>
      </c>
      <c r="BV42" s="3">
        <v>-0.86063999999999896</v>
      </c>
      <c r="BW42" s="3">
        <v>-0.84175999999999895</v>
      </c>
      <c r="BX42" s="3">
        <v>-0.81718999999999897</v>
      </c>
      <c r="BY42" s="3">
        <v>-0.78568000000000005</v>
      </c>
      <c r="BZ42" s="3">
        <v>-0.74511000000000005</v>
      </c>
      <c r="CA42" s="3">
        <v>-0.69565999999999895</v>
      </c>
      <c r="CB42" s="3">
        <v>-0.63575000000000004</v>
      </c>
      <c r="CC42" s="3">
        <v>-0.56760999999999895</v>
      </c>
      <c r="CD42" s="3">
        <v>-0.48676999999999898</v>
      </c>
      <c r="CE42" s="3">
        <v>-0.39744000000000002</v>
      </c>
      <c r="CF42" s="3">
        <v>-0.29582000000000003</v>
      </c>
      <c r="CG42" s="3">
        <v>-0.18773999999999899</v>
      </c>
      <c r="CH42" s="3">
        <v>-1.026E-2</v>
      </c>
      <c r="CI42" s="3">
        <v>4.904E-2</v>
      </c>
      <c r="CJ42" s="3">
        <v>0.17088999999999899</v>
      </c>
      <c r="CK42" s="3">
        <v>0.28893999999999898</v>
      </c>
      <c r="CL42" s="3">
        <v>0.403469999999999</v>
      </c>
      <c r="CM42" s="3">
        <v>0.51005</v>
      </c>
      <c r="CN42" s="3">
        <v>0.60997000000000001</v>
      </c>
      <c r="CO42" s="3">
        <v>0.699039999999999</v>
      </c>
      <c r="CP42" s="3">
        <v>0.77920999999999896</v>
      </c>
      <c r="CQ42" s="3">
        <v>0.84982999999999898</v>
      </c>
      <c r="CR42" s="3">
        <v>0.90825999999999896</v>
      </c>
      <c r="CS42" s="3">
        <v>0.95733999999999897</v>
      </c>
      <c r="CT42" s="3">
        <v>0.99502999999999897</v>
      </c>
      <c r="CU42" s="3">
        <v>1.02485</v>
      </c>
      <c r="CV42" s="3">
        <v>1.0429299999999899</v>
      </c>
      <c r="CW42" s="3">
        <v>1.04356</v>
      </c>
      <c r="CX42" s="3">
        <v>1.02544999999999</v>
      </c>
      <c r="CY42" s="3">
        <v>0.99504999999999899</v>
      </c>
      <c r="CZ42" s="3">
        <v>0.95662000000000003</v>
      </c>
      <c r="DA42" s="3">
        <v>0.90742</v>
      </c>
      <c r="DB42" s="3">
        <v>0.84828999999999899</v>
      </c>
      <c r="DC42" s="3">
        <v>0.77847999999999895</v>
      </c>
      <c r="DD42" s="3">
        <v>0.69855</v>
      </c>
      <c r="DE42" s="3">
        <v>0.60916999999999899</v>
      </c>
      <c r="DF42" s="3">
        <v>0.50973000000000002</v>
      </c>
      <c r="DG42" s="3">
        <v>0.40299000000000001</v>
      </c>
      <c r="DH42" s="3">
        <v>0.28881000000000001</v>
      </c>
      <c r="DI42" s="3">
        <v>0.170259999999999</v>
      </c>
    </row>
    <row r="43" spans="1:177" x14ac:dyDescent="0.3">
      <c r="A43" t="s">
        <v>51</v>
      </c>
      <c r="C43" t="s">
        <v>11</v>
      </c>
      <c r="D43">
        <v>150.25299999999999</v>
      </c>
      <c r="E43" t="s">
        <v>12</v>
      </c>
    </row>
    <row r="60" spans="1:13" ht="15" thickBot="1" x14ac:dyDescent="0.35"/>
    <row r="61" spans="1:13" x14ac:dyDescent="0.3">
      <c r="A61" t="s">
        <v>54</v>
      </c>
      <c r="C61">
        <v>17</v>
      </c>
      <c r="D61">
        <v>21</v>
      </c>
      <c r="E61">
        <v>29</v>
      </c>
      <c r="F61">
        <v>37</v>
      </c>
      <c r="G61">
        <v>45</v>
      </c>
      <c r="H61" s="37">
        <v>49</v>
      </c>
      <c r="I61">
        <v>53</v>
      </c>
      <c r="J61">
        <v>57</v>
      </c>
      <c r="K61">
        <v>61</v>
      </c>
      <c r="L61">
        <v>69</v>
      </c>
      <c r="M61">
        <v>77</v>
      </c>
    </row>
    <row r="62" spans="1:13" x14ac:dyDescent="0.3">
      <c r="A62" t="s">
        <v>73</v>
      </c>
      <c r="C62">
        <v>9</v>
      </c>
      <c r="D62">
        <v>11</v>
      </c>
      <c r="E62">
        <v>15</v>
      </c>
      <c r="F62">
        <v>19</v>
      </c>
      <c r="G62">
        <v>23</v>
      </c>
      <c r="H62" s="38">
        <v>25</v>
      </c>
      <c r="I62">
        <v>27</v>
      </c>
      <c r="J62">
        <v>29</v>
      </c>
      <c r="K62">
        <v>31</v>
      </c>
      <c r="L62">
        <v>35</v>
      </c>
      <c r="M62">
        <v>39</v>
      </c>
    </row>
    <row r="63" spans="1:13" x14ac:dyDescent="0.3">
      <c r="A63" s="57" t="s">
        <v>11</v>
      </c>
      <c r="B63" s="57" t="s">
        <v>76</v>
      </c>
      <c r="C63">
        <v>2.5840000000000001</v>
      </c>
      <c r="D63">
        <v>3.456</v>
      </c>
      <c r="E63">
        <v>6.5709999999999997</v>
      </c>
      <c r="F63">
        <v>12.106</v>
      </c>
      <c r="G63">
        <v>22.344999999999999</v>
      </c>
      <c r="H63" s="38">
        <v>25.535</v>
      </c>
      <c r="I63">
        <v>31.521000000000001</v>
      </c>
      <c r="J63">
        <v>40.348999999999997</v>
      </c>
      <c r="K63">
        <v>37.468000000000004</v>
      </c>
      <c r="L63">
        <v>77.695999999999998</v>
      </c>
      <c r="M63">
        <v>122.69499999999999</v>
      </c>
    </row>
    <row r="64" spans="1:13" x14ac:dyDescent="0.3">
      <c r="A64" s="43" t="s">
        <v>77</v>
      </c>
      <c r="C64" s="2">
        <v>-1.7755063100000001E-4</v>
      </c>
      <c r="D64" s="2">
        <v>2.80864677999999E-4</v>
      </c>
      <c r="E64" s="2">
        <v>3.55963852E-4</v>
      </c>
      <c r="F64" s="2">
        <v>5.6206968799999899E-4</v>
      </c>
      <c r="G64" s="2">
        <v>6.8584114099999897E-4</v>
      </c>
      <c r="H64" s="39">
        <v>6.2359868700000002E-4</v>
      </c>
      <c r="I64" s="2">
        <v>9.4566909399999898E-4</v>
      </c>
      <c r="J64" s="2">
        <v>9.6769711199999901E-4</v>
      </c>
      <c r="K64" s="2">
        <v>6.55120934999999E-4</v>
      </c>
      <c r="L64" s="2">
        <v>1.0228589419999899E-3</v>
      </c>
      <c r="M64" s="2">
        <v>8.6639491499999899E-4</v>
      </c>
    </row>
    <row r="65" spans="1:13" x14ac:dyDescent="0.3">
      <c r="A65" s="43" t="s">
        <v>78</v>
      </c>
      <c r="C65" s="2">
        <v>1.5507662170000001E-3</v>
      </c>
      <c r="D65" s="2">
        <v>1.7862162869999899E-3</v>
      </c>
      <c r="E65" s="2">
        <v>1.8874470229999899E-3</v>
      </c>
      <c r="F65" s="2">
        <v>1.9834764799999899E-3</v>
      </c>
      <c r="G65" s="2">
        <v>2.0190803469999899E-3</v>
      </c>
      <c r="H65" s="39">
        <v>1.9890663039999899E-3</v>
      </c>
      <c r="I65" s="2">
        <v>1.9946518320000002E-3</v>
      </c>
      <c r="J65" s="2">
        <v>1.97942433699999E-3</v>
      </c>
      <c r="K65" s="2">
        <v>2.0259357949999899E-3</v>
      </c>
      <c r="L65" s="2">
        <v>1.95264366799999E-3</v>
      </c>
      <c r="M65" s="2">
        <v>1.98552471599999E-3</v>
      </c>
    </row>
    <row r="66" spans="1:13" x14ac:dyDescent="0.3">
      <c r="A66" s="43" t="s">
        <v>6</v>
      </c>
      <c r="C66" s="2">
        <v>1.37321558599999E-3</v>
      </c>
      <c r="D66" s="2">
        <v>2.0670809639999899E-3</v>
      </c>
      <c r="E66" s="2">
        <v>2.2434108749999899E-3</v>
      </c>
      <c r="F66" s="2">
        <v>2.5455461689999899E-3</v>
      </c>
      <c r="G66" s="2">
        <v>2.7049214890000001E-3</v>
      </c>
      <c r="H66" s="39">
        <v>2.6126649910000002E-3</v>
      </c>
      <c r="I66" s="2">
        <v>2.94032092599999E-3</v>
      </c>
      <c r="J66" s="2">
        <v>2.94712144899999E-3</v>
      </c>
      <c r="K66" s="2">
        <v>2.6810567309999899E-3</v>
      </c>
      <c r="L66" s="2">
        <v>2.9755026099999899E-3</v>
      </c>
      <c r="M66" s="2">
        <v>2.8519196310000001E-3</v>
      </c>
    </row>
    <row r="67" spans="1:13" ht="15" thickBot="1" x14ac:dyDescent="0.35">
      <c r="A67" s="43" t="s">
        <v>7</v>
      </c>
      <c r="C67" s="2">
        <v>3.9918537550000001E-3</v>
      </c>
      <c r="D67" s="2">
        <v>4.8232325019999904E-3</v>
      </c>
      <c r="E67" s="2">
        <v>5.2203035280000004E-3</v>
      </c>
      <c r="F67" s="2">
        <v>5.5366311090000002E-3</v>
      </c>
      <c r="G67" s="2">
        <v>5.79031311799999E-3</v>
      </c>
      <c r="H67" s="39">
        <v>5.6800619650000002E-3</v>
      </c>
      <c r="I67" s="2">
        <v>5.5838001500000001E-3</v>
      </c>
      <c r="J67" s="2">
        <v>5.6670046550000002E-3</v>
      </c>
      <c r="K67" s="2">
        <v>5.8132211219999903E-3</v>
      </c>
      <c r="L67" s="2">
        <v>6.0070115029999902E-3</v>
      </c>
      <c r="M67" s="2">
        <v>6.070409675E-3</v>
      </c>
    </row>
    <row r="68" spans="1:13" ht="15" thickBot="1" x14ac:dyDescent="0.35">
      <c r="A68" s="43" t="s">
        <v>79</v>
      </c>
      <c r="C68" s="2">
        <v>-2.8567829258819901</v>
      </c>
      <c r="D68" s="2">
        <v>2.6365103969620001</v>
      </c>
      <c r="E68" s="2">
        <v>2.4368894624599902</v>
      </c>
      <c r="F68" s="73">
        <v>1.7360060321819899</v>
      </c>
      <c r="G68" s="2">
        <v>1.55607592322599</v>
      </c>
      <c r="H68" s="72">
        <v>1.6468391102069899</v>
      </c>
      <c r="I68" s="2">
        <v>1.0494717529869899</v>
      </c>
      <c r="J68" s="2">
        <v>1.0563745054939899</v>
      </c>
      <c r="K68" s="73">
        <v>1.6419594411139899</v>
      </c>
      <c r="L68" s="2">
        <v>1.12292667471999</v>
      </c>
      <c r="M68" s="2">
        <v>1.3538493038149899</v>
      </c>
    </row>
    <row r="69" spans="1:13" ht="15" thickBot="1" x14ac:dyDescent="0.35">
      <c r="A69" s="43" t="s">
        <v>8</v>
      </c>
      <c r="C69" s="2">
        <v>2.9069388631800002</v>
      </c>
      <c r="D69" s="2">
        <v>2.3333544189670001</v>
      </c>
      <c r="E69" s="2">
        <v>2.3269493721100001</v>
      </c>
      <c r="F69" s="73">
        <v>2.1750267888080002</v>
      </c>
      <c r="G69" s="2">
        <v>2.1406584784090001</v>
      </c>
      <c r="H69" s="72">
        <v>2.1740490968700001</v>
      </c>
      <c r="I69" s="2">
        <v>1.8990444549129899</v>
      </c>
      <c r="J69" s="2">
        <v>1.922894849058</v>
      </c>
      <c r="K69" s="73">
        <v>2.1682574097009901</v>
      </c>
      <c r="L69" s="2">
        <v>2.0188224613469901</v>
      </c>
      <c r="M69" s="2">
        <v>2.1285346225969901</v>
      </c>
    </row>
  </sheetData>
  <conditionalFormatting sqref="C63:M63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4:M6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5:M6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6:M6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7:M6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8:M6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9:M6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535C1-D9CE-4738-9E25-1930DAE4AE65}">
  <dimension ref="B2:I35"/>
  <sheetViews>
    <sheetView workbookViewId="0">
      <selection activeCell="E4" sqref="E4"/>
    </sheetView>
  </sheetViews>
  <sheetFormatPr baseColWidth="10" defaultRowHeight="14.4" x14ac:dyDescent="0.3"/>
  <cols>
    <col min="1" max="1" width="4.21875" customWidth="1"/>
    <col min="2" max="2" width="8.33203125" customWidth="1"/>
    <col min="5" max="5" width="13.77734375" customWidth="1"/>
    <col min="6" max="6" width="14.109375" customWidth="1"/>
  </cols>
  <sheetData>
    <row r="2" spans="2:9" x14ac:dyDescent="0.3">
      <c r="B2" s="85" t="s">
        <v>80</v>
      </c>
      <c r="C2" s="85"/>
      <c r="D2" s="85"/>
      <c r="E2" t="s">
        <v>84</v>
      </c>
    </row>
    <row r="4" spans="2:9" x14ac:dyDescent="0.3">
      <c r="B4" s="58" t="s">
        <v>85</v>
      </c>
      <c r="C4" s="58">
        <v>0.25</v>
      </c>
      <c r="D4" s="58">
        <v>0.25</v>
      </c>
      <c r="E4" t="s">
        <v>88</v>
      </c>
    </row>
    <row r="5" spans="2:9" ht="15" thickBot="1" x14ac:dyDescent="0.35">
      <c r="B5" s="58" t="s">
        <v>86</v>
      </c>
      <c r="C5" s="58">
        <v>1</v>
      </c>
      <c r="D5" s="62">
        <v>0.25</v>
      </c>
    </row>
    <row r="6" spans="2:9" ht="14.4" customHeight="1" x14ac:dyDescent="0.3">
      <c r="B6" s="59" t="s">
        <v>11</v>
      </c>
      <c r="C6">
        <v>47.491999999999997</v>
      </c>
      <c r="D6" s="41">
        <v>46.070999999999998</v>
      </c>
      <c r="E6" s="86" t="s">
        <v>87</v>
      </c>
      <c r="F6" s="82"/>
    </row>
    <row r="7" spans="2:9" x14ac:dyDescent="0.3">
      <c r="B7" s="60" t="s">
        <v>77</v>
      </c>
      <c r="C7" s="2">
        <v>7.3546627628000003E-2</v>
      </c>
      <c r="D7" s="39">
        <v>6.9514243195000006E-2</v>
      </c>
      <c r="E7" s="86"/>
      <c r="F7" s="82"/>
    </row>
    <row r="8" spans="2:9" x14ac:dyDescent="0.3">
      <c r="B8" s="60" t="s">
        <v>78</v>
      </c>
      <c r="C8" s="2">
        <v>1.5055807259999899E-2</v>
      </c>
      <c r="D8" s="39">
        <v>1.4743471706999901E-2</v>
      </c>
      <c r="E8" s="86"/>
      <c r="F8" s="82"/>
    </row>
    <row r="9" spans="2:9" x14ac:dyDescent="0.3">
      <c r="B9" s="60" t="s">
        <v>6</v>
      </c>
      <c r="C9" s="2">
        <v>8.8602434888000001E-2</v>
      </c>
      <c r="D9" s="39">
        <v>8.4257714901999903E-2</v>
      </c>
      <c r="E9" s="86"/>
      <c r="F9" s="82"/>
    </row>
    <row r="10" spans="2:9" x14ac:dyDescent="0.3">
      <c r="B10" s="60" t="s">
        <v>7</v>
      </c>
      <c r="C10" s="2">
        <v>1.3436585755649899</v>
      </c>
      <c r="D10" s="39">
        <v>1.320034754341</v>
      </c>
      <c r="E10" s="86"/>
      <c r="F10" s="82"/>
    </row>
    <row r="11" spans="2:9" x14ac:dyDescent="0.3">
      <c r="B11" s="60" t="s">
        <v>79</v>
      </c>
      <c r="C11" s="2">
        <v>0.83161492613400001</v>
      </c>
      <c r="D11" s="39">
        <v>0.84899999999999998</v>
      </c>
      <c r="E11" s="86"/>
      <c r="F11" s="82"/>
    </row>
    <row r="12" spans="2:9" ht="15" thickBot="1" x14ac:dyDescent="0.35">
      <c r="B12" s="61" t="s">
        <v>8</v>
      </c>
      <c r="C12" s="2">
        <v>15.1650299143749</v>
      </c>
      <c r="D12" s="40">
        <v>15.6666336830499</v>
      </c>
      <c r="E12" s="86"/>
      <c r="F12" s="82"/>
    </row>
    <row r="13" spans="2:9" x14ac:dyDescent="0.3">
      <c r="D13" s="64"/>
      <c r="E13" s="63"/>
      <c r="F13" s="63"/>
    </row>
    <row r="14" spans="2:9" x14ac:dyDescent="0.3">
      <c r="B14" s="85" t="s">
        <v>92</v>
      </c>
      <c r="C14" s="85"/>
      <c r="D14" s="85"/>
      <c r="E14" s="85"/>
      <c r="F14" s="85"/>
      <c r="G14" t="s">
        <v>95</v>
      </c>
    </row>
    <row r="15" spans="2:9" x14ac:dyDescent="0.3">
      <c r="D15" s="64"/>
      <c r="F15" s="63"/>
    </row>
    <row r="16" spans="2:9" x14ac:dyDescent="0.3">
      <c r="B16" s="58" t="s">
        <v>81</v>
      </c>
      <c r="C16" s="67">
        <v>1</v>
      </c>
      <c r="D16" s="68">
        <v>1</v>
      </c>
      <c r="E16" s="67">
        <v>1</v>
      </c>
      <c r="F16" s="69">
        <v>1</v>
      </c>
      <c r="G16" s="65" t="s">
        <v>89</v>
      </c>
      <c r="H16" s="65"/>
      <c r="I16" s="65"/>
    </row>
    <row r="17" spans="2:9" x14ac:dyDescent="0.3">
      <c r="B17" s="58" t="s">
        <v>82</v>
      </c>
      <c r="C17" s="67">
        <v>1</v>
      </c>
      <c r="D17" s="68">
        <v>1</v>
      </c>
      <c r="E17" s="67">
        <v>0.5</v>
      </c>
      <c r="F17" s="69">
        <v>0.25</v>
      </c>
      <c r="G17" s="65" t="s">
        <v>90</v>
      </c>
      <c r="H17" s="65"/>
      <c r="I17" s="65"/>
    </row>
    <row r="18" spans="2:9" ht="15" thickBot="1" x14ac:dyDescent="0.35">
      <c r="B18" s="58" t="s">
        <v>83</v>
      </c>
      <c r="C18" s="67">
        <v>1</v>
      </c>
      <c r="D18" s="68">
        <v>0.25</v>
      </c>
      <c r="E18" s="70">
        <v>0.25</v>
      </c>
      <c r="F18" s="69">
        <v>0.25</v>
      </c>
      <c r="G18" s="65" t="s">
        <v>91</v>
      </c>
      <c r="H18" s="65"/>
      <c r="I18" s="65"/>
    </row>
    <row r="19" spans="2:9" x14ac:dyDescent="0.3">
      <c r="B19" s="59" t="s">
        <v>11</v>
      </c>
      <c r="C19" s="2">
        <v>46.070999999999998</v>
      </c>
      <c r="D19" s="66">
        <v>41.82</v>
      </c>
      <c r="E19" s="71">
        <v>44.963999999999999</v>
      </c>
      <c r="F19" s="63">
        <v>44.777000000000001</v>
      </c>
      <c r="G19" s="65"/>
      <c r="H19" s="65"/>
      <c r="I19" s="65"/>
    </row>
    <row r="20" spans="2:9" x14ac:dyDescent="0.3">
      <c r="B20" s="60" t="s">
        <v>77</v>
      </c>
      <c r="C20" s="2">
        <v>6.9514243195000006E-2</v>
      </c>
      <c r="D20" s="2">
        <v>6.8426366421000001E-2</v>
      </c>
      <c r="E20" s="39">
        <v>6.8744603414999897E-2</v>
      </c>
      <c r="F20" s="42">
        <v>7.0267737659000004E-2</v>
      </c>
      <c r="G20" s="65"/>
      <c r="H20" s="65"/>
      <c r="I20" s="65"/>
    </row>
    <row r="21" spans="2:9" x14ac:dyDescent="0.3">
      <c r="B21" s="60" t="s">
        <v>78</v>
      </c>
      <c r="C21" s="2">
        <v>1.4743471706999901E-2</v>
      </c>
      <c r="D21" s="2">
        <v>1.4780026918000001E-2</v>
      </c>
      <c r="E21" s="39">
        <v>1.47328983549999E-2</v>
      </c>
      <c r="F21" s="42">
        <v>1.4689026545999901E-2</v>
      </c>
      <c r="G21" s="65"/>
      <c r="H21" s="65"/>
      <c r="I21" s="65"/>
    </row>
    <row r="22" spans="2:9" x14ac:dyDescent="0.3">
      <c r="B22" s="60" t="s">
        <v>6</v>
      </c>
      <c r="C22" s="2">
        <v>8.4257714901999903E-2</v>
      </c>
      <c r="D22" s="2">
        <v>8.3206393340000004E-2</v>
      </c>
      <c r="E22" s="39">
        <v>8.3477501770000004E-2</v>
      </c>
      <c r="F22" s="42">
        <v>8.4956764204000002E-2</v>
      </c>
      <c r="G22" s="65"/>
      <c r="H22" s="65"/>
      <c r="I22" s="65"/>
    </row>
    <row r="23" spans="2:9" x14ac:dyDescent="0.3">
      <c r="B23" s="60" t="s">
        <v>7</v>
      </c>
      <c r="C23" s="2">
        <v>1.320034754341</v>
      </c>
      <c r="D23" s="2">
        <v>1.3227954229129899</v>
      </c>
      <c r="E23" s="39">
        <v>1.3194831977920001</v>
      </c>
      <c r="F23" s="42">
        <v>1.3150474414119899</v>
      </c>
      <c r="G23" s="65"/>
      <c r="H23" s="65"/>
      <c r="I23" s="65"/>
    </row>
    <row r="24" spans="2:9" x14ac:dyDescent="0.3">
      <c r="B24" s="60" t="s">
        <v>79</v>
      </c>
      <c r="C24" s="2">
        <v>0.84899999999999998</v>
      </c>
      <c r="D24" s="2">
        <v>0.86630150927500005</v>
      </c>
      <c r="E24" s="39">
        <v>0.85797829335800002</v>
      </c>
      <c r="F24" s="42">
        <v>0.83374655559800004</v>
      </c>
      <c r="G24" s="65"/>
      <c r="H24" s="65"/>
      <c r="I24" s="65"/>
    </row>
    <row r="25" spans="2:9" ht="15" thickBot="1" x14ac:dyDescent="0.35">
      <c r="B25" s="61" t="s">
        <v>8</v>
      </c>
      <c r="C25" s="2">
        <v>15.6666336830499</v>
      </c>
      <c r="D25" s="2">
        <v>15.897761816357001</v>
      </c>
      <c r="E25" s="40">
        <v>15.806452874286</v>
      </c>
      <c r="F25" s="42">
        <v>15.479019872384001</v>
      </c>
      <c r="G25" s="65"/>
      <c r="H25" s="65"/>
      <c r="I25" s="65"/>
    </row>
    <row r="26" spans="2:9" ht="14.4" customHeight="1" x14ac:dyDescent="0.3">
      <c r="E26" s="83" t="s">
        <v>94</v>
      </c>
      <c r="F26" s="82" t="s">
        <v>93</v>
      </c>
    </row>
    <row r="27" spans="2:9" x14ac:dyDescent="0.3">
      <c r="E27" s="84"/>
      <c r="F27" s="82"/>
    </row>
    <row r="28" spans="2:9" x14ac:dyDescent="0.3">
      <c r="E28" s="84"/>
      <c r="F28" s="82"/>
    </row>
    <row r="29" spans="2:9" x14ac:dyDescent="0.3">
      <c r="E29" s="84"/>
      <c r="F29" s="82"/>
    </row>
    <row r="30" spans="2:9" x14ac:dyDescent="0.3">
      <c r="E30" s="84"/>
      <c r="F30" s="82"/>
    </row>
    <row r="31" spans="2:9" x14ac:dyDescent="0.3">
      <c r="E31" s="84"/>
      <c r="F31" s="82"/>
    </row>
    <row r="32" spans="2:9" x14ac:dyDescent="0.3">
      <c r="E32" s="84"/>
      <c r="F32" s="82"/>
    </row>
    <row r="33" spans="5:5" x14ac:dyDescent="0.3">
      <c r="E33" s="84"/>
    </row>
    <row r="34" spans="5:5" x14ac:dyDescent="0.3">
      <c r="E34" s="84"/>
    </row>
    <row r="35" spans="5:5" x14ac:dyDescent="0.3">
      <c r="E35" s="84"/>
    </row>
  </sheetData>
  <mergeCells count="5">
    <mergeCell ref="F26:F32"/>
    <mergeCell ref="E26:E35"/>
    <mergeCell ref="B2:D2"/>
    <mergeCell ref="E6:F12"/>
    <mergeCell ref="B14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52F7A-07B8-4F58-8D9C-30FA13D341A1}">
  <dimension ref="B2:G12"/>
  <sheetViews>
    <sheetView workbookViewId="0">
      <selection activeCell="F4" sqref="F4"/>
    </sheetView>
  </sheetViews>
  <sheetFormatPr baseColWidth="10" defaultRowHeight="14.4" x14ac:dyDescent="0.3"/>
  <cols>
    <col min="1" max="1" width="5.21875" customWidth="1"/>
  </cols>
  <sheetData>
    <row r="2" spans="2:7" x14ac:dyDescent="0.3">
      <c r="B2" s="85" t="s">
        <v>80</v>
      </c>
      <c r="C2" s="85"/>
      <c r="D2" s="85"/>
      <c r="E2" s="85"/>
    </row>
    <row r="4" spans="2:7" x14ac:dyDescent="0.3">
      <c r="B4" s="58" t="s">
        <v>85</v>
      </c>
      <c r="C4" s="58">
        <v>0.25</v>
      </c>
      <c r="D4" s="58">
        <v>0.25</v>
      </c>
      <c r="E4" s="58">
        <v>0.25</v>
      </c>
      <c r="F4" t="s">
        <v>88</v>
      </c>
    </row>
    <row r="5" spans="2:7" ht="15" thickBot="1" x14ac:dyDescent="0.35">
      <c r="B5" s="58" t="s">
        <v>86</v>
      </c>
      <c r="C5" s="58">
        <v>1</v>
      </c>
      <c r="D5" s="58">
        <v>0.5</v>
      </c>
      <c r="E5" s="62">
        <v>0.25</v>
      </c>
    </row>
    <row r="6" spans="2:7" x14ac:dyDescent="0.3">
      <c r="B6" s="59" t="s">
        <v>11</v>
      </c>
      <c r="C6">
        <v>26.14</v>
      </c>
      <c r="D6">
        <v>24.331</v>
      </c>
      <c r="E6" s="37">
        <v>25.535</v>
      </c>
      <c r="F6" s="82" t="s">
        <v>96</v>
      </c>
      <c r="G6" s="82"/>
    </row>
    <row r="7" spans="2:7" x14ac:dyDescent="0.3">
      <c r="B7" s="60" t="s">
        <v>77</v>
      </c>
      <c r="C7" s="2">
        <v>6.2359808200000005E-4</v>
      </c>
      <c r="D7" s="2">
        <v>6.2359798000000003E-4</v>
      </c>
      <c r="E7" s="39">
        <v>6.2359868700000002E-4</v>
      </c>
      <c r="F7" s="82"/>
      <c r="G7" s="82"/>
    </row>
    <row r="8" spans="2:7" x14ac:dyDescent="0.3">
      <c r="B8" s="60" t="s">
        <v>78</v>
      </c>
      <c r="C8" s="2">
        <v>1.9890664500000002E-3</v>
      </c>
      <c r="D8" s="2">
        <v>1.9890664520000002E-3</v>
      </c>
      <c r="E8" s="39">
        <v>1.9890663039999899E-3</v>
      </c>
      <c r="F8" s="82"/>
      <c r="G8" s="82"/>
    </row>
    <row r="9" spans="2:7" x14ac:dyDescent="0.3">
      <c r="B9" s="60" t="s">
        <v>6</v>
      </c>
      <c r="C9" s="2">
        <v>2.6126645329999898E-3</v>
      </c>
      <c r="D9" s="2">
        <v>2.6126644319999898E-3</v>
      </c>
      <c r="E9" s="39">
        <v>2.6126649910000002E-3</v>
      </c>
      <c r="F9" s="82"/>
      <c r="G9" s="82"/>
    </row>
    <row r="10" spans="2:7" x14ac:dyDescent="0.3">
      <c r="B10" s="60" t="s">
        <v>7</v>
      </c>
      <c r="C10" s="2">
        <v>5.6800594400000003E-3</v>
      </c>
      <c r="D10" s="2">
        <v>5.6800592300000003E-3</v>
      </c>
      <c r="E10" s="39">
        <v>5.6800619650000002E-3</v>
      </c>
      <c r="F10" s="82"/>
      <c r="G10" s="82"/>
    </row>
    <row r="11" spans="2:7" x14ac:dyDescent="0.3">
      <c r="B11" s="60" t="s">
        <v>79</v>
      </c>
      <c r="C11" s="2">
        <v>1.6468392438720001</v>
      </c>
      <c r="D11" s="2">
        <v>1.6468393910870001</v>
      </c>
      <c r="E11" s="39">
        <v>1.6468391102069899</v>
      </c>
      <c r="F11" s="82"/>
      <c r="G11" s="82"/>
    </row>
    <row r="12" spans="2:7" ht="15" thickBot="1" x14ac:dyDescent="0.35">
      <c r="B12" s="61" t="s">
        <v>8</v>
      </c>
      <c r="C12" s="2">
        <v>2.1740485124590001</v>
      </c>
      <c r="D12" s="2">
        <v>2.1740485153449902</v>
      </c>
      <c r="E12" s="40">
        <v>2.1740490968700001</v>
      </c>
      <c r="F12" s="82"/>
      <c r="G12" s="82"/>
    </row>
  </sheetData>
  <mergeCells count="2">
    <mergeCell ref="B2:E2"/>
    <mergeCell ref="F6:G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38A21-3225-42DA-8052-036751FB5215}">
  <dimension ref="B2:G16"/>
  <sheetViews>
    <sheetView workbookViewId="0">
      <selection activeCell="H21" sqref="H21"/>
    </sheetView>
  </sheetViews>
  <sheetFormatPr baseColWidth="10" defaultRowHeight="14.4" x14ac:dyDescent="0.3"/>
  <cols>
    <col min="1" max="1" width="4.77734375" customWidth="1"/>
  </cols>
  <sheetData>
    <row r="2" spans="2:7" x14ac:dyDescent="0.3">
      <c r="B2" s="85" t="s">
        <v>100</v>
      </c>
      <c r="C2" s="85"/>
      <c r="D2" s="85"/>
      <c r="E2" s="85"/>
    </row>
    <row r="4" spans="2:7" x14ac:dyDescent="0.3">
      <c r="E4" s="87" t="s">
        <v>99</v>
      </c>
      <c r="F4" s="88"/>
      <c r="G4" s="89"/>
    </row>
    <row r="5" spans="2:7" x14ac:dyDescent="0.3">
      <c r="C5" s="58" t="s">
        <v>97</v>
      </c>
      <c r="D5" s="58" t="s">
        <v>98</v>
      </c>
      <c r="E5" s="44" t="s">
        <v>103</v>
      </c>
      <c r="F5" s="58" t="s">
        <v>101</v>
      </c>
      <c r="G5" s="58" t="s">
        <v>102</v>
      </c>
    </row>
    <row r="6" spans="2:7" x14ac:dyDescent="0.3">
      <c r="B6" s="59" t="s">
        <v>11</v>
      </c>
      <c r="C6">
        <v>61.427999999999997</v>
      </c>
      <c r="D6">
        <v>64.28</v>
      </c>
      <c r="E6">
        <v>63.932000000000002</v>
      </c>
      <c r="F6">
        <v>63.220999999999997</v>
      </c>
      <c r="G6">
        <v>62.94</v>
      </c>
    </row>
    <row r="7" spans="2:7" x14ac:dyDescent="0.3">
      <c r="B7" s="60" t="s">
        <v>77</v>
      </c>
      <c r="C7" s="2">
        <v>1.1494149932E-2</v>
      </c>
      <c r="D7" s="2">
        <v>-3.4031876869999901E-2</v>
      </c>
      <c r="E7" s="2">
        <v>-0.17184712815299899</v>
      </c>
      <c r="F7" s="2">
        <v>-0.17065102241800001</v>
      </c>
      <c r="G7" s="2">
        <v>-0.17026075485299899</v>
      </c>
    </row>
    <row r="8" spans="2:7" x14ac:dyDescent="0.3">
      <c r="B8" s="60" t="s">
        <v>78</v>
      </c>
      <c r="C8" s="2">
        <v>7.0856104950000002E-3</v>
      </c>
      <c r="D8" s="2">
        <v>2.2565039430000001E-3</v>
      </c>
      <c r="E8" s="2">
        <v>3.8599703627999901E-2</v>
      </c>
      <c r="F8" s="2">
        <v>3.8557206501000002E-2</v>
      </c>
      <c r="G8" s="2">
        <v>3.8449730383000001E-2</v>
      </c>
    </row>
    <row r="9" spans="2:7" x14ac:dyDescent="0.3">
      <c r="B9" s="60" t="s">
        <v>6</v>
      </c>
      <c r="C9" s="2">
        <v>1.8579760426999901E-2</v>
      </c>
      <c r="D9" s="2">
        <v>-3.1775372927000001E-2</v>
      </c>
      <c r="E9" s="2">
        <v>-0.13324742452499899</v>
      </c>
      <c r="F9" s="2">
        <v>-0.13209381591700001</v>
      </c>
      <c r="G9" s="2">
        <v>-0.13181102447099899</v>
      </c>
    </row>
    <row r="10" spans="2:7" x14ac:dyDescent="0.3">
      <c r="B10" s="60" t="s">
        <v>7</v>
      </c>
      <c r="C10" s="2">
        <v>0.20800326080500001</v>
      </c>
      <c r="D10" s="2">
        <v>2.8180587382999899E-2</v>
      </c>
      <c r="E10" s="2">
        <v>0.18097944831500001</v>
      </c>
      <c r="F10" s="2">
        <v>0.182703921948</v>
      </c>
      <c r="G10" s="2">
        <v>0.18306161519200001</v>
      </c>
    </row>
    <row r="11" spans="2:7" x14ac:dyDescent="0.3">
      <c r="B11" s="60" t="s">
        <v>79</v>
      </c>
      <c r="C11" s="42">
        <v>119.815677118096</v>
      </c>
      <c r="D11" s="42">
        <v>-0.74278717846300002</v>
      </c>
      <c r="E11" s="42">
        <v>-6.0668947241659898</v>
      </c>
      <c r="F11" s="42">
        <v>-6.2264006562</v>
      </c>
      <c r="G11" s="42">
        <v>-6.2651322510930001</v>
      </c>
    </row>
    <row r="12" spans="2:7" x14ac:dyDescent="0.3">
      <c r="B12" s="61" t="s">
        <v>8</v>
      </c>
      <c r="C12" s="2">
        <v>11.1951530066729</v>
      </c>
      <c r="D12" s="2">
        <v>-0.88686881654000005</v>
      </c>
      <c r="E12" s="2">
        <v>-1.35822098596399</v>
      </c>
      <c r="F12" s="2">
        <v>-1.3831375880800001</v>
      </c>
      <c r="G12" s="2">
        <v>-1.3888186965130001</v>
      </c>
    </row>
    <row r="14" spans="2:7" x14ac:dyDescent="0.3">
      <c r="B14" s="90" t="s">
        <v>104</v>
      </c>
      <c r="C14" s="90"/>
      <c r="D14" s="90"/>
      <c r="E14" s="90"/>
      <c r="F14" s="90"/>
      <c r="G14" s="90"/>
    </row>
    <row r="15" spans="2:7" x14ac:dyDescent="0.3">
      <c r="B15" s="90"/>
      <c r="C15" s="90"/>
      <c r="D15" s="90"/>
      <c r="E15" s="90"/>
      <c r="F15" s="90"/>
      <c r="G15" s="90"/>
    </row>
    <row r="16" spans="2:7" x14ac:dyDescent="0.3">
      <c r="B16" s="90"/>
      <c r="C16" s="90"/>
      <c r="D16" s="90"/>
      <c r="E16" s="90"/>
      <c r="F16" s="90"/>
      <c r="G16" s="90"/>
    </row>
  </sheetData>
  <mergeCells count="3">
    <mergeCell ref="B2:E2"/>
    <mergeCell ref="E4:G4"/>
    <mergeCell ref="B14:G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2FCC1-CA5E-4802-9CB0-452BAD14F6B6}">
  <dimension ref="B2:D9"/>
  <sheetViews>
    <sheetView tabSelected="1" workbookViewId="0">
      <selection activeCell="I15" sqref="I15"/>
    </sheetView>
  </sheetViews>
  <sheetFormatPr baseColWidth="10" defaultRowHeight="14.4" x14ac:dyDescent="0.3"/>
  <cols>
    <col min="1" max="1" width="7.6640625" customWidth="1"/>
  </cols>
  <sheetData>
    <row r="2" spans="2:4" x14ac:dyDescent="0.3">
      <c r="C2" s="58" t="s">
        <v>105</v>
      </c>
      <c r="D2" s="58" t="s">
        <v>106</v>
      </c>
    </row>
    <row r="3" spans="2:4" x14ac:dyDescent="0.3">
      <c r="B3" s="59" t="s">
        <v>11</v>
      </c>
      <c r="C3">
        <v>45.701000000000001</v>
      </c>
      <c r="D3">
        <v>45.58</v>
      </c>
    </row>
    <row r="4" spans="2:4" x14ac:dyDescent="0.3">
      <c r="B4" s="60" t="s">
        <v>77</v>
      </c>
      <c r="C4" s="2">
        <v>7.2788437676999898E-2</v>
      </c>
      <c r="D4" s="2">
        <v>7.5904049432000006E-2</v>
      </c>
    </row>
    <row r="5" spans="2:4" x14ac:dyDescent="0.3">
      <c r="B5" s="60" t="s">
        <v>78</v>
      </c>
      <c r="C5" s="2">
        <v>1.5987308471000002E-2</v>
      </c>
      <c r="D5" s="2">
        <v>1.5710028088000001E-2</v>
      </c>
    </row>
    <row r="6" spans="2:4" x14ac:dyDescent="0.3">
      <c r="B6" s="60" t="s">
        <v>6</v>
      </c>
      <c r="C6" s="2">
        <v>8.8775746148000004E-2</v>
      </c>
      <c r="D6" s="2">
        <v>9.1614077518999901E-2</v>
      </c>
    </row>
    <row r="7" spans="2:4" x14ac:dyDescent="0.3">
      <c r="B7" s="60" t="s">
        <v>7</v>
      </c>
      <c r="C7" s="2">
        <v>1.2806201272660001</v>
      </c>
      <c r="D7" s="2">
        <v>1.259608462484</v>
      </c>
    </row>
    <row r="8" spans="2:4" x14ac:dyDescent="0.3">
      <c r="B8" s="60" t="s">
        <v>79</v>
      </c>
      <c r="C8" s="2">
        <v>0.76328272161499899</v>
      </c>
      <c r="D8" s="2">
        <v>0.708130623796</v>
      </c>
    </row>
    <row r="9" spans="2:4" x14ac:dyDescent="0.3">
      <c r="B9" s="61" t="s">
        <v>8</v>
      </c>
      <c r="C9" s="2">
        <v>14.4253378071319</v>
      </c>
      <c r="D9" s="2">
        <v>13.7490710662829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Wing</vt:lpstr>
      <vt:lpstr>WingW</vt:lpstr>
      <vt:lpstr>Wing tessellation calculation</vt:lpstr>
      <vt:lpstr>Duct</vt:lpstr>
      <vt:lpstr>Clustering Wing</vt:lpstr>
      <vt:lpstr>Clustering Duct</vt:lpstr>
      <vt:lpstr>Duct Analysis</vt:lpstr>
      <vt:lpstr>Disk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Maruxa</dc:creator>
  <cp:lastModifiedBy>Maruxa Bayon Fernandez</cp:lastModifiedBy>
  <dcterms:created xsi:type="dcterms:W3CDTF">2023-06-23T07:31:32Z</dcterms:created>
  <dcterms:modified xsi:type="dcterms:W3CDTF">2023-10-25T10:49:25Z</dcterms:modified>
</cp:coreProperties>
</file>